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<sst xmlns="http://schemas.openxmlformats.org/spreadsheetml/2006/main" count="552" uniqueCount="315">
  <si>
    <r>
      <t xml:space="preserve">52 000603755                                      52 004830301                                            52 003780422                                           ЛО-52-01-001946 </t>
    </r>
    <r>
      <rPr>
        <sz val="20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52.НЦ.12.001.Л.000024.05.10</t>
    </r>
    <r>
      <rPr>
        <sz val="50"/>
        <rFont val="Times New Roman"/>
        <family val="1"/>
      </rPr>
      <t xml:space="preserve"> </t>
    </r>
    <r>
      <rPr>
        <sz val="8"/>
        <rFont val="Times New Roman"/>
        <family val="1"/>
      </rPr>
      <t xml:space="preserve">ЛО-52-02-000617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</t>
    </r>
    <r>
      <rPr>
        <sz val="8"/>
        <rFont val="Times New Roman"/>
        <family val="1"/>
      </rPr>
      <t>ЛО-52-06-000005</t>
    </r>
  </si>
  <si>
    <r>
      <t xml:space="preserve">30.09.2002г.        13.06.2012г.                    27.01.1994г.                    09.02.2012г. </t>
    </r>
    <r>
      <rPr>
        <sz val="20"/>
        <rFont val="Times New Roman"/>
        <family val="1"/>
      </rPr>
      <t xml:space="preserve">   </t>
    </r>
    <r>
      <rPr>
        <sz val="8"/>
        <rFont val="Times New Roman"/>
        <family val="1"/>
      </rPr>
      <t>04.05.2010г.</t>
    </r>
    <r>
      <rPr>
        <sz val="50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17.06.2011г.                       20.06.2008г.   </t>
    </r>
  </si>
  <si>
    <r>
      <t xml:space="preserve">Св-во о внесении записи в ЕГРЮЛ до 01.07.02                 Св-во о внесении записи в ЕГРЮЛ                                             Св-во о постановке на учет                                                                                        Лицензии на осуществление деятельности:        медицинская деятельность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"Сколково")            </t>
    </r>
    <r>
      <rPr>
        <b/>
        <sz val="8"/>
        <rFont val="Times New Roman"/>
        <family val="1"/>
      </rPr>
      <t xml:space="preserve">бессрочно </t>
    </r>
    <r>
      <rPr>
        <sz val="8"/>
        <rFont val="Times New Roman"/>
        <family val="1"/>
      </rPr>
      <t xml:space="preserve">                                      деятельность, связанная с использованием возбудителей инфекционных заболеваний            </t>
    </r>
    <r>
      <rPr>
        <b/>
        <sz val="8"/>
        <rFont val="Times New Roman"/>
        <family val="1"/>
      </rPr>
      <t xml:space="preserve">до 04.05.15г. </t>
    </r>
    <r>
      <rPr>
        <sz val="8"/>
        <rFont val="Times New Roman"/>
        <family val="1"/>
      </rPr>
      <t xml:space="preserve">фармацевтическая деятельность     </t>
    </r>
    <r>
      <rPr>
        <b/>
        <sz val="8"/>
        <rFont val="Times New Roman"/>
        <family val="1"/>
      </rPr>
      <t>до 17.06.2016г.</t>
    </r>
    <r>
      <rPr>
        <sz val="8"/>
        <rFont val="Times New Roman"/>
        <family val="1"/>
      </rPr>
      <t xml:space="preserve">   оборот наркотических средств, психотропных веществ и их прекурсов, культивирование наркосодержащих растений           </t>
    </r>
    <r>
      <rPr>
        <b/>
        <sz val="8"/>
        <rFont val="Times New Roman"/>
        <family val="1"/>
      </rPr>
      <t>до 30.06.13г.</t>
    </r>
  </si>
  <si>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</si>
  <si>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</si>
  <si>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</si>
  <si>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</si>
  <si>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</si>
  <si>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ФИО главного бухгалтера учреждения</t>
  </si>
  <si>
    <t>Наименование показателя</t>
  </si>
  <si>
    <t>Код строки</t>
  </si>
  <si>
    <t>Значение показателя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</si>
  <si>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</si>
  <si>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</si>
  <si>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</si>
  <si>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</si>
  <si>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</si>
  <si>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</si>
  <si>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</si>
  <si>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</si>
  <si>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</si>
  <si>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</si>
  <si>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</si>
  <si>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Код
строки</t>
  </si>
  <si>
    <t>18</t>
  </si>
  <si>
    <t>№ п/п</t>
  </si>
  <si>
    <t>по видам услуг (работ)…</t>
  </si>
  <si>
    <t>Ед. измерения</t>
  </si>
  <si>
    <t>тыс. руб.</t>
  </si>
  <si>
    <t>чел.</t>
  </si>
  <si>
    <t>ед.</t>
  </si>
  <si>
    <t>1.1.</t>
  </si>
  <si>
    <t>2.1.</t>
  </si>
  <si>
    <t>%</t>
  </si>
  <si>
    <t>расшифровка подписи</t>
  </si>
  <si>
    <t>4.1.</t>
  </si>
  <si>
    <t>6.1.</t>
  </si>
  <si>
    <t>1.1.1.</t>
  </si>
  <si>
    <t>1.1.2.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</si>
  <si>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</si>
  <si>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</si>
  <si>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</si>
  <si>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</si>
  <si>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</si>
  <si>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</si>
  <si>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</si>
  <si>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 xml:space="preserve">ед.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</si>
  <si>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</si>
  <si>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</si>
  <si>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</si>
  <si>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</si>
  <si>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</si>
  <si>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</si>
  <si>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</si>
  <si>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3.2.</t>
  </si>
  <si>
    <t>3.2.1.</t>
  </si>
  <si>
    <t>3.2.2.</t>
  </si>
  <si>
    <t>Наименование и характеристика неиспользуемого недвижимого имущества</t>
  </si>
  <si>
    <t>4.2.</t>
  </si>
  <si>
    <t xml:space="preserve">Раздел 1. Общие сведения </t>
  </si>
  <si>
    <t>Полное наименование государственного учреждения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</si>
  <si>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</si>
  <si>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услуг</t>
  </si>
  <si>
    <t>потребители услуг</t>
  </si>
  <si>
    <t xml:space="preserve">номер </t>
  </si>
  <si>
    <t>дата</t>
  </si>
  <si>
    <t>на начало года</t>
  </si>
  <si>
    <t>на конец года</t>
  </si>
  <si>
    <t>Раздел III. Об использовании имущества, закрепленного за учреждением</t>
  </si>
  <si>
    <t>Информация о численности и заработной плате работников  учреждения</t>
  </si>
  <si>
    <t>Количество объектов недвижимого имущества, закрепленного за  учреждением  - всего</t>
  </si>
  <si>
    <t>4. Информация о количестве и площади объектов недвижимого имущества, закрепленных за  учреждением на праве оперативного управления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</si>
  <si>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</si>
  <si>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</si>
  <si>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</si>
  <si>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</si>
  <si>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денежных средств</t>
  </si>
  <si>
    <t>наименование, срок действия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</si>
  <si>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</si>
  <si>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</si>
  <si>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</si>
  <si>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</si>
  <si>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</si>
  <si>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</si>
  <si>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</si>
  <si>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</si>
  <si>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</si>
  <si>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</si>
  <si>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</si>
  <si>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</si>
  <si>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</si>
  <si>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</si>
  <si>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</si>
  <si>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</si>
  <si>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</si>
  <si>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</si>
  <si>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</si>
  <si>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</si>
  <si>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</si>
  <si>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</si>
  <si>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</si>
  <si>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</si>
  <si>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</si>
  <si>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</si>
  <si>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</si>
  <si>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</si>
  <si>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</si>
  <si>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</si>
  <si>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</si>
  <si>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</si>
  <si>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</si>
  <si>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</si>
  <si>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</si>
  <si>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</si>
  <si>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</si>
  <si>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</si>
  <si>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</si>
  <si>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</si>
  <si>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</si>
  <si>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</si>
  <si>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</si>
  <si>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</si>
  <si>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</si>
  <si>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</si>
  <si>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</si>
  <si>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</si>
  <si>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</si>
  <si>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</si>
  <si>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</si>
  <si>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</si>
  <si>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</si>
  <si>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 xml:space="preserve">Кассовое исполнение бюджетной сметы </t>
  </si>
  <si>
    <t>Исполнитель</t>
  </si>
  <si>
    <t>по выданным авансам на арендую плату за пользованием имуществом</t>
  </si>
  <si>
    <t>по заработной плате</t>
  </si>
  <si>
    <t>по прочим выплатам</t>
  </si>
  <si>
    <t>по арендной плате  за пользованием имуществом</t>
  </si>
  <si>
    <t>Субсидии на выполнение государственного задания</t>
  </si>
  <si>
    <t>в том числе по видам поступлений:</t>
  </si>
  <si>
    <t>На приобретение основных средств</t>
  </si>
  <si>
    <t>На приобретение  материальных запасов</t>
  </si>
  <si>
    <t>На приобретение ценных бумаг</t>
  </si>
  <si>
    <t>На приобретение  акций и иных форм участия в капитале</t>
  </si>
  <si>
    <t>предшествующий год</t>
  </si>
  <si>
    <t>изменение по отношению к   предыдущему году, в %</t>
  </si>
  <si>
    <t xml:space="preserve">Доходы, полученные от сдачи имущества в аренду </t>
  </si>
  <si>
    <t>от порчи материальных ценностей</t>
  </si>
  <si>
    <t>4.3.</t>
  </si>
  <si>
    <t xml:space="preserve">Общая площадь объектов 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</si>
  <si>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</si>
  <si>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</si>
  <si>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1. Стоимость недвижимого имущества  учреждения</t>
  </si>
  <si>
    <t>Общая балансовая стоимость движимого имущества, находящегося у учреждения на праве оперативного управления</t>
  </si>
  <si>
    <t>Общая балансовая  стоимость недвижимого имущества, приобретенного учреждением</t>
  </si>
  <si>
    <t>Общая балансовая  стоимость движимого имущества, приобретенного учреждением</t>
  </si>
  <si>
    <t>2. Стоимость движимого имущества  учреждения</t>
  </si>
  <si>
    <t>переданного в аренду</t>
  </si>
  <si>
    <t>переданного в безвозмездное пользование</t>
  </si>
  <si>
    <t xml:space="preserve"> за счет средств, выделенных ему учредителем    </t>
  </si>
  <si>
    <t>Общая площадь объектов недвижимого имущества, закрепленных за  учреждением - всего</t>
  </si>
  <si>
    <t>19</t>
  </si>
  <si>
    <t>Руководитель учреждения</t>
  </si>
  <si>
    <t>(полное наименование учреждения)</t>
  </si>
  <si>
    <t xml:space="preserve">5. Информация о недвижимом имуществе, закрепленном за учреждением на праве оперативного управления и переданном  в аренду 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</si>
  <si>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</si>
  <si>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</si>
  <si>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</si>
  <si>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</si>
  <si>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Сведения об учреждении</t>
  </si>
  <si>
    <t>Раздел II. Результаты деятельности учреждения</t>
  </si>
  <si>
    <t>Предложения руководителя учреждения по дальнейшему использованию недвижимого имущества</t>
  </si>
  <si>
    <t>4.1.1.</t>
  </si>
  <si>
    <t>4.1.2.</t>
  </si>
  <si>
    <t>4.1.3.</t>
  </si>
  <si>
    <t>4.2.1.</t>
  </si>
  <si>
    <t>4.2.2.</t>
  </si>
  <si>
    <t>4.2.3.</t>
  </si>
  <si>
    <t>5.1.</t>
  </si>
  <si>
    <t>5.1.1.</t>
  </si>
  <si>
    <t>5.1.2.</t>
  </si>
  <si>
    <t>5.1.3.</t>
  </si>
  <si>
    <t>5.2.</t>
  </si>
  <si>
    <t>Перечень основных видов деятельности, осуществляемых государственным учреждением в соответствии с уставом</t>
  </si>
  <si>
    <t>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лицензия и другие разрешительные документы)</t>
  </si>
  <si>
    <t>ФИО заместителя</t>
  </si>
  <si>
    <t>Сведения о руководителе, заместителей и главного бухгалтера учреждения</t>
  </si>
  <si>
    <t>Количество потребителей, воспользовавшихся услугами (работами) учреждения бесплатно - всего</t>
  </si>
  <si>
    <t>Количество потребителей, воспользовавшихся услугами (работами) учреждения за плату - всего</t>
  </si>
  <si>
    <t>Расчеты по суммам поступлений в доход бюджета</t>
  </si>
  <si>
    <t>Дебиторская задолженность, образованная за счет средств  бюджета, и  нереальная к взысканию</t>
  </si>
  <si>
    <t xml:space="preserve"> Дебиторская задолженность по выданным авансам, полученным за счет средств бюджета всего:</t>
  </si>
  <si>
    <t>Изменения дебиторской задолженности учреждения</t>
  </si>
  <si>
    <t>1</t>
  </si>
  <si>
    <t>2</t>
  </si>
  <si>
    <t>3</t>
  </si>
  <si>
    <t>4</t>
  </si>
  <si>
    <t>5</t>
  </si>
  <si>
    <t>6</t>
  </si>
  <si>
    <t>7</t>
  </si>
  <si>
    <t>8.1.</t>
  </si>
  <si>
    <t>8.2.</t>
  </si>
  <si>
    <t>8.3.</t>
  </si>
  <si>
    <t>8.4</t>
  </si>
  <si>
    <t>Изменения кредиторской задолженности учреждения</t>
  </si>
  <si>
    <t>9.1.</t>
  </si>
  <si>
    <t>9.2.</t>
  </si>
  <si>
    <t>Причина образования просроченной кредиторской задолженности</t>
  </si>
  <si>
    <t>9.3.</t>
  </si>
  <si>
    <t>Поступления и выплаты учреждения (указывают бюджетное и автономное учреждение)</t>
  </si>
  <si>
    <t>Выплаты за счет средств бюджета, всего:</t>
  </si>
  <si>
    <t>Выплаты за счет иной и приносящей доход деятельности, всего:</t>
  </si>
  <si>
    <t xml:space="preserve"> Кассовое исполнение бюджетной сметы  и лимитов бюджетных обязательств учреждения (заполнятеся казенным учреждением)</t>
  </si>
  <si>
    <t>о результатах деятельности государственного учреждения, находящегося в ведении министерства здравоохранения Нижегородской области, и об использовании закрепленного за ним государственного имущества</t>
  </si>
  <si>
    <t>Общая балансовая (остаточная)  стоимость недвижимого имущества, находящегося у учреждения на праве оперативного управления</t>
  </si>
  <si>
    <t>3. Общая балансовая  стоимость имущества, приобретенного учреждением (заполняется бюджетным учреждением)</t>
  </si>
  <si>
    <t>Общая балансовая (остаточная) стоимость особо ценного движимого имущества, находящегося у учреждения на праве оперативного управления (заполнятеся бюджетным учреждением)</t>
  </si>
  <si>
    <t xml:space="preserve">за счет доходов, полученных от платных услуг и иной приносящей доход деятельности                 </t>
  </si>
  <si>
    <t xml:space="preserve"> за счет доходов, полученных от платных услуг и иной приносящей доход деятельности                 </t>
  </si>
  <si>
    <t xml:space="preserve">Приложение к Порядку
составления и утверждения отчета  о результатах деятельности 
государственного учреждения, находящегося в ведении министерства здравоохранения Нижегородской области, и об использовании закрепленного 
за ним государственного имущества
</t>
  </si>
  <si>
    <t>Количество жалоб потребителей</t>
  </si>
  <si>
    <t>Общая площадь объектов недвижимого имущества, переданных учреждением в безвозмездное пользование - всего</t>
  </si>
  <si>
    <t>Объем средств, полученных в отчетном году от распоряжения в установленном порядке имуществом, находящимися у учреждения на праве оперативного управления</t>
  </si>
  <si>
    <t>из них:</t>
  </si>
  <si>
    <t>Прочего персонала (кроме АУП)</t>
  </si>
  <si>
    <t>Административно - управленческого персонала</t>
  </si>
  <si>
    <t>Прочий персонал (кроме АУП)</t>
  </si>
  <si>
    <t>Административно - управленческий персонал</t>
  </si>
  <si>
    <t xml:space="preserve">Средний медицинский персонал (при отсутсвии не заполнятеся) </t>
  </si>
  <si>
    <t>Врачебный персонал (при отсутствии указываются специалисты учреждения)</t>
  </si>
  <si>
    <t>Врачей (при отсутствии указываются специалисты учреждения)</t>
  </si>
  <si>
    <t>Среднего медицинского персонала (при отсутствии не заполняется)</t>
  </si>
  <si>
    <t>7.1.</t>
  </si>
  <si>
    <t>7.2.</t>
  </si>
  <si>
    <t>7.3.</t>
  </si>
  <si>
    <t xml:space="preserve">10. </t>
  </si>
  <si>
    <t>10.1.</t>
  </si>
  <si>
    <t>10.2.</t>
  </si>
  <si>
    <t>10.3.</t>
  </si>
  <si>
    <t>10.4.</t>
  </si>
  <si>
    <t>2.2.</t>
  </si>
  <si>
    <t>2.1.1.</t>
  </si>
  <si>
    <t>2.1.2.</t>
  </si>
  <si>
    <t>3.1.1.</t>
  </si>
  <si>
    <t>3.1.2.</t>
  </si>
  <si>
    <t xml:space="preserve">6. Информация о недвижимом имуществе, закрепленном за учреждением на праве оперативного управления и переданного в безвозмездное пользование </t>
  </si>
  <si>
    <t>6.1.1.</t>
  </si>
  <si>
    <t>6.1.2.</t>
  </si>
  <si>
    <t>6.1.3.</t>
  </si>
  <si>
    <t>7. Неиспользуемое недвижимое имущество учреждения, находящееся у учреждения в оперативном управлении</t>
  </si>
  <si>
    <t>7.4.</t>
  </si>
  <si>
    <t>7.5.</t>
  </si>
  <si>
    <t>13.1</t>
  </si>
  <si>
    <t>Цены (тарифы) на платные услуги (работы), оказываемые потребителям (в динамике в течение отчетного) периода</t>
  </si>
  <si>
    <t xml:space="preserve">11. </t>
  </si>
  <si>
    <t>Суммы доходов, полученных учреждением от оказания платных услуг (выполнения работ)</t>
  </si>
  <si>
    <t>Принятые меры по итогам рассмотрения жалоб потребителей</t>
  </si>
  <si>
    <t>оформляется приложением к данному отчету</t>
  </si>
  <si>
    <t>Всего штатных должностей, ед.</t>
  </si>
  <si>
    <t>Средняя заработная плата по учреждению (за счет всех источников), рублей:</t>
  </si>
  <si>
    <t>10</t>
  </si>
  <si>
    <t>15</t>
  </si>
  <si>
    <t>17</t>
  </si>
  <si>
    <t xml:space="preserve"> руб.</t>
  </si>
  <si>
    <t>______________      Н А Беляков</t>
  </si>
  <si>
    <t>Государственное бюджетное учреждение здравоохранения Нижегородской области Большемурашкинская центральная районнная больница</t>
  </si>
  <si>
    <t>за период с      01.01.2012г  по  31.12.2012г</t>
  </si>
  <si>
    <t>за отчетный 2012 год</t>
  </si>
  <si>
    <t>Беляков Николай Александрович</t>
  </si>
  <si>
    <t>Апроменко Роман Викторович</t>
  </si>
  <si>
    <t>Орлова Ольга Евстафьевна</t>
  </si>
  <si>
    <t>0</t>
  </si>
  <si>
    <t>О Е ОРЛОВА</t>
  </si>
  <si>
    <t>8-831-67-5-13-30</t>
  </si>
  <si>
    <t>b_murcrb2001@mail.ru</t>
  </si>
  <si>
    <t>Приложение № 1</t>
  </si>
  <si>
    <t>Юридические и физические лица</t>
  </si>
  <si>
    <t>606360,Нижегородская обл,Большемурашкинский район, р п Большое Мурашкино,5-й Мик-н</t>
  </si>
  <si>
    <t>Государственное бюджетное учреждение здравоохранения Нижегородской области Большемурашкинская ЦРБ</t>
  </si>
  <si>
    <t>медицинская деятельность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"Сколково"); деятельность, связанная с источникамиионизирующего излучения (генерирующими); деятельность, связанная с использованием возбудителей инфекционных заболеваний: фармацевтическая деятельность; оборот наркотических средств, психотропных веществ и их прекурсов, культивирование наркосодержащих растений: хозяйственная деятельность, направленная на обеспечение деятельности Учреждения и достижение целей его создания.</t>
  </si>
  <si>
    <t>0901</t>
  </si>
  <si>
    <t>0903</t>
  </si>
  <si>
    <t>0904</t>
  </si>
  <si>
    <t>0902</t>
  </si>
  <si>
    <t>47,7</t>
  </si>
  <si>
    <t>47,3</t>
  </si>
  <si>
    <t>0,4</t>
  </si>
  <si>
    <t>16,7</t>
  </si>
  <si>
    <t>398,6</t>
  </si>
  <si>
    <t>415,3</t>
  </si>
  <si>
    <t>Средства ОМС(КОСГУ 130)</t>
  </si>
  <si>
    <t>Средства ОМС(КОСГУ 420)</t>
  </si>
  <si>
    <t>Средства ОМС(КОСГУ 180)</t>
  </si>
  <si>
    <t>Платные услуги (КОСГУ 130)</t>
  </si>
  <si>
    <t>Доходы от собств (КОСГУ 120)</t>
  </si>
  <si>
    <t>Дох от выбытия матер запасов (КОСГУ 440)</t>
  </si>
  <si>
    <t>Платные услуги (КОСГУ 180)</t>
  </si>
  <si>
    <t>Платные услуги (КОСГУ 130 родов серт)</t>
  </si>
  <si>
    <t>2050,0</t>
  </si>
  <si>
    <t>2962,0</t>
  </si>
  <si>
    <t>31837,4/173,0</t>
  </si>
  <si>
    <t>32384,8/310,3</t>
  </si>
  <si>
    <t>"13" марта 2013 г.</t>
  </si>
  <si>
    <t>72521,8/21895,2</t>
  </si>
  <si>
    <t>61884,2/15825,8</t>
  </si>
  <si>
    <t>130,2/0,7</t>
  </si>
  <si>
    <t>83,8/08</t>
  </si>
  <si>
    <t>27421,0/13026,9</t>
  </si>
  <si>
    <t>36558,0/18006,0</t>
  </si>
  <si>
    <t>24722,0/11984,8</t>
  </si>
  <si>
    <t>33625,0/16904,9</t>
  </si>
  <si>
    <t>21222,0/10080,4</t>
  </si>
  <si>
    <t>30579,0/14983,7</t>
  </si>
  <si>
    <t>6199,0/2946,5</t>
  </si>
  <si>
    <t>5979,0/3022,3</t>
  </si>
  <si>
    <t>"13" марта 2013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</si>
</sst>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_ ;[Red]\-0.00\ "/>
    <numFmt numFmtId="172" formatCode="#,##0.0_ ;[Red]\-#,##0.0\ "/>
    <numFmt numFmtId="173" formatCode="0.0%"/>
    <numFmt numFmtId="174" formatCode="[$-FC19]d\ mmmm\ yyyy\ &quot;г.&quot;"/>
  </numFmts>
  <fonts count="3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20"/>
      <name val="Times New Roman"/>
      <family val="1"/>
    </font>
    <font>
      <sz val="5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4" fontId="3" fillId="2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69" fontId="23" fillId="0" borderId="10" xfId="0" applyNumberFormat="1" applyFont="1" applyFill="1" applyBorder="1" applyAlignment="1">
      <alignment horizontal="left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 wrapText="1"/>
    </xf>
    <xf numFmtId="169" fontId="23" fillId="0" borderId="10" xfId="0" applyNumberFormat="1" applyFont="1" applyFill="1" applyBorder="1" applyAlignment="1">
      <alignment horizontal="left" vertical="top" wrapText="1"/>
    </xf>
    <xf numFmtId="169" fontId="23" fillId="0" borderId="10" xfId="0" applyNumberFormat="1" applyFont="1" applyFill="1" applyBorder="1" applyAlignment="1">
      <alignment horizontal="center" vertical="top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169" fontId="3" fillId="0" borderId="10" xfId="0" applyNumberFormat="1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3" fillId="24" borderId="15" xfId="0" applyFont="1" applyFill="1" applyBorder="1" applyAlignment="1">
      <alignment horizontal="left" vertical="center" wrapText="1"/>
    </xf>
    <xf numFmtId="0" fontId="0" fillId="24" borderId="16" xfId="0" applyFill="1" applyBorder="1" applyAlignment="1">
      <alignment vertical="center" wrapText="1"/>
    </xf>
    <xf numFmtId="0" fontId="0" fillId="24" borderId="17" xfId="0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9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25" fillId="24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1" fontId="4" fillId="24" borderId="15" xfId="0" applyNumberFormat="1" applyFont="1" applyFill="1" applyBorder="1" applyAlignment="1">
      <alignment horizontal="center" vertical="center" wrapText="1"/>
    </xf>
    <xf numFmtId="1" fontId="33" fillId="24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0" xfId="0" applyFont="1" applyFill="1" applyAlignment="1">
      <alignment horizontal="left"/>
    </xf>
    <xf numFmtId="0" fontId="26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7" fillId="0" borderId="10" xfId="42" applyBorder="1" applyAlignment="1">
      <alignment horizontal="center" wrapText="1"/>
    </xf>
    <xf numFmtId="0" fontId="0" fillId="0" borderId="17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2" fontId="4" fillId="24" borderId="10" xfId="0" applyNumberFormat="1" applyFont="1" applyFill="1" applyBorder="1" applyAlignment="1">
      <alignment horizontal="center" wrapText="1"/>
    </xf>
    <xf numFmtId="2" fontId="33" fillId="24" borderId="10" xfId="0" applyNumberFormat="1" applyFont="1" applyFill="1" applyBorder="1" applyAlignment="1">
      <alignment horizontal="center" wrapText="1"/>
    </xf>
    <xf numFmtId="2" fontId="33" fillId="24" borderId="10" xfId="0" applyNumberFormat="1" applyFont="1" applyFill="1" applyBorder="1" applyAlignment="1">
      <alignment/>
    </xf>
    <xf numFmtId="2" fontId="4" fillId="24" borderId="15" xfId="0" applyNumberFormat="1" applyFont="1" applyFill="1" applyBorder="1" applyAlignment="1">
      <alignment horizontal="center" wrapText="1"/>
    </xf>
    <xf numFmtId="2" fontId="33" fillId="24" borderId="16" xfId="0" applyNumberFormat="1" applyFont="1" applyFill="1" applyBorder="1" applyAlignment="1">
      <alignment/>
    </xf>
    <xf numFmtId="2" fontId="33" fillId="24" borderId="17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justify"/>
    </xf>
    <xf numFmtId="0" fontId="3" fillId="24" borderId="10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3" fillId="24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33" fillId="24" borderId="10" xfId="0" applyNumberFormat="1" applyFont="1" applyFill="1" applyBorder="1" applyAlignment="1">
      <alignment horizontal="center" vertical="center" wrapText="1"/>
    </xf>
    <xf numFmtId="1" fontId="4" fillId="24" borderId="15" xfId="0" applyNumberFormat="1" applyFont="1" applyFill="1" applyBorder="1" applyAlignment="1">
      <alignment horizontal="center" wrapText="1"/>
    </xf>
    <xf numFmtId="1" fontId="33" fillId="24" borderId="17" xfId="0" applyNumberFormat="1" applyFont="1" applyFill="1" applyBorder="1" applyAlignment="1">
      <alignment/>
    </xf>
    <xf numFmtId="1" fontId="33" fillId="24" borderId="15" xfId="0" applyNumberFormat="1" applyFont="1" applyFill="1" applyBorder="1" applyAlignment="1">
      <alignment horizontal="center"/>
    </xf>
    <xf numFmtId="1" fontId="33" fillId="24" borderId="17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left" wrapText="1"/>
    </xf>
    <xf numFmtId="0" fontId="0" fillId="24" borderId="17" xfId="0" applyFill="1" applyBorder="1" applyAlignment="1">
      <alignment wrapText="1"/>
    </xf>
    <xf numFmtId="1" fontId="33" fillId="24" borderId="17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_murcrb2001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70"/>
  <sheetViews>
    <sheetView tabSelected="1" zoomScalePageLayoutView="0" workbookViewId="0" topLeftCell="A178">
      <selection activeCell="E243" sqref="E243"/>
    </sheetView>
  </sheetViews>
  <sheetFormatPr defaultColWidth="9.00390625" defaultRowHeight="12.75"/>
  <cols>
    <col min="1" max="1" width="11.25390625" style="2" bestFit="1" customWidth="1"/>
    <col min="2" max="2" width="52.125" style="1" customWidth="1"/>
    <col min="3" max="3" width="9.375" style="1" customWidth="1"/>
    <col min="4" max="4" width="12.75390625" style="1" customWidth="1"/>
    <col min="5" max="5" width="23.25390625" style="2" customWidth="1"/>
    <col min="6" max="6" width="21.625" style="2" customWidth="1"/>
    <col min="7" max="7" width="17.875" style="2" customWidth="1"/>
    <col min="8" max="8" width="26.625" style="2" customWidth="1"/>
    <col min="9" max="16384" width="9.125" style="2" customWidth="1"/>
  </cols>
  <sheetData>
    <row r="1" spans="4:7" ht="15.75" customHeight="1">
      <c r="D1" s="180" t="s">
        <v>218</v>
      </c>
      <c r="E1" s="180"/>
      <c r="F1" s="180"/>
      <c r="G1" s="180"/>
    </row>
    <row r="2" spans="4:7" ht="18.75" customHeight="1" hidden="1">
      <c r="D2" s="180"/>
      <c r="E2" s="180"/>
      <c r="F2" s="180"/>
      <c r="G2" s="180"/>
    </row>
    <row r="3" spans="4:7" ht="91.5" customHeight="1">
      <c r="D3" s="180"/>
      <c r="E3" s="180"/>
      <c r="F3" s="180"/>
      <c r="G3" s="180"/>
    </row>
    <row r="4" spans="4:7" ht="48" customHeight="1">
      <c r="D4" s="180"/>
      <c r="E4" s="180"/>
      <c r="F4" s="180"/>
      <c r="G4" s="180"/>
    </row>
    <row r="5" spans="4:7" ht="44.25" customHeight="1">
      <c r="D5" s="180"/>
      <c r="E5" s="180"/>
      <c r="F5" s="180"/>
      <c r="G5" s="180"/>
    </row>
    <row r="7" spans="2:6" ht="15.75">
      <c r="B7" s="15"/>
      <c r="C7" s="9"/>
      <c r="D7" s="136" t="s">
        <v>39</v>
      </c>
      <c r="E7" s="136"/>
      <c r="F7" s="136"/>
    </row>
    <row r="8" spans="2:6" ht="15.75">
      <c r="B8" s="15"/>
      <c r="C8" s="9"/>
      <c r="D8" s="136" t="s">
        <v>161</v>
      </c>
      <c r="E8" s="136"/>
      <c r="F8" s="136"/>
    </row>
    <row r="9" spans="2:6" ht="15.75">
      <c r="B9" s="15"/>
      <c r="C9" s="9"/>
      <c r="D9" s="136" t="s">
        <v>263</v>
      </c>
      <c r="E9" s="136"/>
      <c r="F9" s="136"/>
    </row>
    <row r="10" spans="2:6" ht="15.75">
      <c r="B10" s="15"/>
      <c r="C10" s="9"/>
      <c r="D10" s="136"/>
      <c r="E10" s="136"/>
      <c r="F10" s="136"/>
    </row>
    <row r="11" spans="2:6" ht="15.75">
      <c r="B11" s="15"/>
      <c r="C11" s="9"/>
      <c r="D11" s="136" t="s">
        <v>301</v>
      </c>
      <c r="E11" s="136"/>
      <c r="F11" s="136"/>
    </row>
    <row r="14" spans="2:7" ht="18.75">
      <c r="B14" s="137" t="s">
        <v>3</v>
      </c>
      <c r="C14" s="137"/>
      <c r="D14" s="137"/>
      <c r="E14" s="137"/>
      <c r="F14" s="137"/>
      <c r="G14" s="138"/>
    </row>
    <row r="15" spans="2:7" ht="56.25" customHeight="1">
      <c r="B15" s="137" t="s">
        <v>212</v>
      </c>
      <c r="C15" s="137"/>
      <c r="D15" s="137"/>
      <c r="E15" s="137"/>
      <c r="F15" s="137"/>
      <c r="G15" s="138"/>
    </row>
    <row r="16" spans="2:9" ht="35.25" customHeight="1">
      <c r="B16" s="140" t="s">
        <v>264</v>
      </c>
      <c r="C16" s="140"/>
      <c r="D16" s="140"/>
      <c r="E16" s="140"/>
      <c r="F16" s="140"/>
      <c r="G16" s="138"/>
      <c r="H16" s="5"/>
      <c r="I16" s="5"/>
    </row>
    <row r="17" spans="2:7" ht="12.75" customHeight="1">
      <c r="B17" s="162" t="s">
        <v>162</v>
      </c>
      <c r="C17" s="162"/>
      <c r="D17" s="162"/>
      <c r="E17" s="162"/>
      <c r="F17" s="162"/>
      <c r="G17" s="163"/>
    </row>
    <row r="18" spans="2:6" ht="16.5" customHeight="1">
      <c r="B18" s="139" t="s">
        <v>265</v>
      </c>
      <c r="C18" s="139"/>
      <c r="D18" s="139"/>
      <c r="E18" s="139"/>
      <c r="F18" s="139"/>
    </row>
    <row r="19" spans="2:7" ht="33" customHeight="1">
      <c r="B19" s="134" t="s">
        <v>59</v>
      </c>
      <c r="C19" s="134"/>
      <c r="D19" s="134"/>
      <c r="E19" s="134"/>
      <c r="F19" s="134"/>
      <c r="G19" s="135"/>
    </row>
    <row r="20" spans="2:7" ht="31.5">
      <c r="B20" s="4" t="s">
        <v>9</v>
      </c>
      <c r="C20" s="4" t="s">
        <v>10</v>
      </c>
      <c r="D20" s="153" t="s">
        <v>11</v>
      </c>
      <c r="E20" s="153"/>
      <c r="F20" s="153"/>
      <c r="G20" s="154"/>
    </row>
    <row r="21" spans="2:7" ht="15" customHeight="1">
      <c r="B21" s="101" t="s">
        <v>168</v>
      </c>
      <c r="C21" s="101"/>
      <c r="D21" s="101"/>
      <c r="E21" s="101"/>
      <c r="F21" s="101"/>
      <c r="G21" s="154"/>
    </row>
    <row r="22" spans="2:7" ht="30.75" customHeight="1">
      <c r="B22" s="56" t="s">
        <v>60</v>
      </c>
      <c r="C22" s="57" t="s">
        <v>12</v>
      </c>
      <c r="D22" s="153" t="s">
        <v>277</v>
      </c>
      <c r="E22" s="153"/>
      <c r="F22" s="153"/>
      <c r="G22" s="154"/>
    </row>
    <row r="23" spans="2:7" ht="40.5" customHeight="1">
      <c r="B23" s="3" t="s">
        <v>4</v>
      </c>
      <c r="C23" s="6" t="s">
        <v>13</v>
      </c>
      <c r="D23" s="155" t="s">
        <v>276</v>
      </c>
      <c r="E23" s="156"/>
      <c r="F23" s="156"/>
      <c r="G23" s="183"/>
    </row>
    <row r="24" spans="2:7" ht="21" customHeight="1">
      <c r="B24" s="3" t="s">
        <v>5</v>
      </c>
      <c r="C24" s="6" t="s">
        <v>14</v>
      </c>
      <c r="D24" s="153" t="s">
        <v>272</v>
      </c>
      <c r="E24" s="153"/>
      <c r="F24" s="153"/>
      <c r="G24" s="154"/>
    </row>
    <row r="25" spans="2:7" ht="22.5" customHeight="1">
      <c r="B25" s="3" t="s">
        <v>6</v>
      </c>
      <c r="C25" s="6" t="s">
        <v>15</v>
      </c>
      <c r="D25" s="158" t="s">
        <v>273</v>
      </c>
      <c r="E25" s="153"/>
      <c r="F25" s="153"/>
      <c r="G25" s="154"/>
    </row>
    <row r="26" spans="2:7" ht="95.25" customHeight="1">
      <c r="B26" s="80" t="s">
        <v>182</v>
      </c>
      <c r="C26" s="77" t="s">
        <v>16</v>
      </c>
      <c r="D26" s="145" t="s">
        <v>278</v>
      </c>
      <c r="E26" s="177"/>
      <c r="F26" s="177"/>
      <c r="G26" s="178"/>
    </row>
    <row r="27" spans="2:7" ht="31.5" customHeight="1">
      <c r="B27" s="142" t="s">
        <v>183</v>
      </c>
      <c r="C27" s="160" t="s">
        <v>17</v>
      </c>
      <c r="D27" s="155" t="s">
        <v>77</v>
      </c>
      <c r="E27" s="159"/>
      <c r="F27" s="12" t="s">
        <v>64</v>
      </c>
      <c r="G27" s="12" t="s">
        <v>65</v>
      </c>
    </row>
    <row r="28" spans="2:7" ht="195" customHeight="1">
      <c r="B28" s="143"/>
      <c r="C28" s="160"/>
      <c r="D28" s="145" t="s">
        <v>2</v>
      </c>
      <c r="E28" s="146"/>
      <c r="F28" s="78" t="s">
        <v>0</v>
      </c>
      <c r="G28" s="79" t="s">
        <v>1</v>
      </c>
    </row>
    <row r="29" spans="2:7" s="8" customFormat="1" ht="28.5" customHeight="1">
      <c r="B29" s="141" t="s">
        <v>61</v>
      </c>
      <c r="C29" s="144" t="s">
        <v>18</v>
      </c>
      <c r="D29" s="147" t="s">
        <v>62</v>
      </c>
      <c r="E29" s="159"/>
      <c r="F29" s="133" t="s">
        <v>63</v>
      </c>
      <c r="G29" s="111"/>
    </row>
    <row r="30" spans="2:7" s="8" customFormat="1" ht="15.75">
      <c r="B30" s="141"/>
      <c r="C30" s="144"/>
      <c r="D30" s="147" t="s">
        <v>274</v>
      </c>
      <c r="E30" s="148"/>
      <c r="F30" s="133" t="s">
        <v>275</v>
      </c>
      <c r="G30" s="154"/>
    </row>
    <row r="31" spans="2:7" s="64" customFormat="1" ht="17.25" customHeight="1">
      <c r="B31" s="106" t="s">
        <v>69</v>
      </c>
      <c r="C31" s="106"/>
      <c r="D31" s="106"/>
      <c r="E31" s="106"/>
      <c r="F31" s="106"/>
      <c r="G31" s="107"/>
    </row>
    <row r="32" spans="2:7" s="64" customFormat="1" ht="15.75">
      <c r="B32" s="149" t="s">
        <v>257</v>
      </c>
      <c r="C32" s="151" t="s">
        <v>19</v>
      </c>
      <c r="D32" s="112" t="s">
        <v>66</v>
      </c>
      <c r="E32" s="113"/>
      <c r="F32" s="112" t="s">
        <v>67</v>
      </c>
      <c r="G32" s="113"/>
    </row>
    <row r="33" spans="2:7" s="64" customFormat="1" ht="15.75">
      <c r="B33" s="150"/>
      <c r="C33" s="152"/>
      <c r="D33" s="164">
        <v>362</v>
      </c>
      <c r="E33" s="165"/>
      <c r="F33" s="164">
        <v>346.5</v>
      </c>
      <c r="G33" s="166"/>
    </row>
    <row r="34" spans="2:7" s="64" customFormat="1" ht="15.75">
      <c r="B34" s="65" t="s">
        <v>222</v>
      </c>
      <c r="C34" s="66"/>
      <c r="D34" s="167"/>
      <c r="E34" s="168"/>
      <c r="F34" s="168"/>
      <c r="G34" s="169"/>
    </row>
    <row r="35" spans="2:7" s="64" customFormat="1" ht="31.5">
      <c r="B35" s="62" t="s">
        <v>228</v>
      </c>
      <c r="C35" s="63"/>
      <c r="D35" s="167">
        <v>49</v>
      </c>
      <c r="E35" s="169"/>
      <c r="F35" s="167">
        <v>48</v>
      </c>
      <c r="G35" s="169"/>
    </row>
    <row r="36" spans="2:7" s="64" customFormat="1" ht="31.5">
      <c r="B36" s="62" t="s">
        <v>227</v>
      </c>
      <c r="C36" s="63"/>
      <c r="D36" s="167">
        <v>140.25</v>
      </c>
      <c r="E36" s="169"/>
      <c r="F36" s="167">
        <v>140.25</v>
      </c>
      <c r="G36" s="169"/>
    </row>
    <row r="37" spans="2:7" s="64" customFormat="1" ht="15.75">
      <c r="B37" s="62" t="s">
        <v>225</v>
      </c>
      <c r="C37" s="63"/>
      <c r="D37" s="167">
        <v>83.5</v>
      </c>
      <c r="E37" s="169"/>
      <c r="F37" s="167">
        <v>69</v>
      </c>
      <c r="G37" s="169"/>
    </row>
    <row r="38" spans="2:7" s="64" customFormat="1" ht="15.75">
      <c r="B38" s="62" t="s">
        <v>226</v>
      </c>
      <c r="C38" s="63"/>
      <c r="D38" s="167">
        <v>3</v>
      </c>
      <c r="E38" s="169"/>
      <c r="F38" s="167">
        <f>72-F37</f>
        <v>3</v>
      </c>
      <c r="G38" s="169"/>
    </row>
    <row r="39" spans="2:7" s="64" customFormat="1" ht="31.5">
      <c r="B39" s="62" t="s">
        <v>258</v>
      </c>
      <c r="C39" s="63" t="s">
        <v>20</v>
      </c>
      <c r="D39" s="186">
        <v>11370.6</v>
      </c>
      <c r="E39" s="187"/>
      <c r="F39" s="186">
        <v>13890.5</v>
      </c>
      <c r="G39" s="187"/>
    </row>
    <row r="40" spans="2:7" s="64" customFormat="1" ht="15.75">
      <c r="B40" s="62" t="s">
        <v>47</v>
      </c>
      <c r="C40" s="63"/>
      <c r="D40" s="131"/>
      <c r="E40" s="132"/>
      <c r="F40" s="131"/>
      <c r="G40" s="132"/>
    </row>
    <row r="41" spans="2:7" s="64" customFormat="1" ht="31.5">
      <c r="B41" s="62" t="s">
        <v>229</v>
      </c>
      <c r="C41" s="63"/>
      <c r="D41" s="188">
        <v>23763.9</v>
      </c>
      <c r="E41" s="198"/>
      <c r="F41" s="188">
        <v>34430.5</v>
      </c>
      <c r="G41" s="198"/>
    </row>
    <row r="42" spans="2:7" s="64" customFormat="1" ht="31.5">
      <c r="B42" s="62" t="s">
        <v>230</v>
      </c>
      <c r="C42" s="63"/>
      <c r="D42" s="188">
        <v>12388.4</v>
      </c>
      <c r="E42" s="189"/>
      <c r="F42" s="190">
        <v>14604.5</v>
      </c>
      <c r="G42" s="191"/>
    </row>
    <row r="43" spans="2:7" s="64" customFormat="1" ht="15.75">
      <c r="B43" s="62" t="s">
        <v>223</v>
      </c>
      <c r="C43" s="63"/>
      <c r="D43" s="188">
        <v>8215</v>
      </c>
      <c r="E43" s="189"/>
      <c r="F43" s="190">
        <v>10719.5</v>
      </c>
      <c r="G43" s="191"/>
    </row>
    <row r="44" spans="2:7" s="64" customFormat="1" ht="15.75">
      <c r="B44" s="62" t="s">
        <v>224</v>
      </c>
      <c r="C44" s="63"/>
      <c r="D44" s="190">
        <v>27508.3</v>
      </c>
      <c r="E44" s="191"/>
      <c r="F44" s="190">
        <v>24914.8</v>
      </c>
      <c r="G44" s="191"/>
    </row>
    <row r="45" spans="2:7" ht="15.75" customHeight="1">
      <c r="B45" s="101" t="s">
        <v>185</v>
      </c>
      <c r="C45" s="101"/>
      <c r="D45" s="101"/>
      <c r="E45" s="101"/>
      <c r="F45" s="101"/>
      <c r="G45" s="154"/>
    </row>
    <row r="46" spans="2:7" ht="15.75">
      <c r="B46" s="3" t="s">
        <v>7</v>
      </c>
      <c r="C46" s="6" t="s">
        <v>259</v>
      </c>
      <c r="D46" s="153" t="s">
        <v>267</v>
      </c>
      <c r="E46" s="153"/>
      <c r="F46" s="153"/>
      <c r="G46" s="154"/>
    </row>
    <row r="47" spans="2:7" ht="15.75">
      <c r="B47" s="3" t="s">
        <v>184</v>
      </c>
      <c r="C47" s="6" t="s">
        <v>21</v>
      </c>
      <c r="D47" s="155" t="s">
        <v>268</v>
      </c>
      <c r="E47" s="156"/>
      <c r="F47" s="156"/>
      <c r="G47" s="157"/>
    </row>
    <row r="48" spans="2:7" ht="15.75">
      <c r="B48" s="3" t="s">
        <v>8</v>
      </c>
      <c r="C48" s="6" t="s">
        <v>22</v>
      </c>
      <c r="D48" s="153" t="s">
        <v>269</v>
      </c>
      <c r="E48" s="153"/>
      <c r="F48" s="153"/>
      <c r="G48" s="154"/>
    </row>
    <row r="49" spans="1:7" ht="14.25" customHeight="1">
      <c r="A49" s="43"/>
      <c r="B49" s="102" t="s">
        <v>169</v>
      </c>
      <c r="C49" s="102"/>
      <c r="D49" s="102"/>
      <c r="E49" s="102"/>
      <c r="F49" s="102"/>
      <c r="G49" s="44"/>
    </row>
    <row r="50" spans="1:7" s="41" customFormat="1" ht="12.75">
      <c r="A50" s="115" t="s">
        <v>25</v>
      </c>
      <c r="B50" s="116" t="s">
        <v>9</v>
      </c>
      <c r="C50" s="115" t="s">
        <v>23</v>
      </c>
      <c r="D50" s="118" t="s">
        <v>27</v>
      </c>
      <c r="E50" s="116" t="s">
        <v>11</v>
      </c>
      <c r="F50" s="116"/>
      <c r="G50" s="116" t="s">
        <v>144</v>
      </c>
    </row>
    <row r="51" spans="1:7" s="41" customFormat="1" ht="38.25" customHeight="1">
      <c r="A51" s="115"/>
      <c r="B51" s="117"/>
      <c r="C51" s="117"/>
      <c r="D51" s="117"/>
      <c r="E51" s="40" t="s">
        <v>266</v>
      </c>
      <c r="F51" s="40" t="s">
        <v>143</v>
      </c>
      <c r="G51" s="116"/>
    </row>
    <row r="52" spans="1:7" s="41" customFormat="1" ht="12.75">
      <c r="A52" s="54">
        <v>1</v>
      </c>
      <c r="B52" s="40">
        <v>2</v>
      </c>
      <c r="C52" s="54">
        <v>3</v>
      </c>
      <c r="D52" s="39">
        <v>4</v>
      </c>
      <c r="E52" s="60">
        <v>5</v>
      </c>
      <c r="F52" s="60">
        <v>6</v>
      </c>
      <c r="G52" s="55">
        <v>7</v>
      </c>
    </row>
    <row r="53" spans="1:7" ht="31.5">
      <c r="A53" s="47" t="s">
        <v>192</v>
      </c>
      <c r="B53" s="59" t="s">
        <v>75</v>
      </c>
      <c r="C53" s="45" t="s">
        <v>12</v>
      </c>
      <c r="D53" s="39" t="s">
        <v>29</v>
      </c>
      <c r="E53" s="124">
        <f>SUM(E55:E58)</f>
        <v>55155</v>
      </c>
      <c r="F53" s="124">
        <f>SUM(F55:F58)</f>
        <v>58531</v>
      </c>
      <c r="G53" s="120">
        <f>SUM(E53/F53*100)</f>
        <v>94.23211631443166</v>
      </c>
    </row>
    <row r="54" spans="1:7" ht="16.5">
      <c r="A54" s="47"/>
      <c r="B54" s="48" t="s">
        <v>26</v>
      </c>
      <c r="C54" s="45"/>
      <c r="D54" s="39" t="s">
        <v>29</v>
      </c>
      <c r="E54" s="124"/>
      <c r="F54" s="124"/>
      <c r="G54" s="129"/>
    </row>
    <row r="55" spans="1:7" ht="16.5">
      <c r="A55" s="47"/>
      <c r="B55" s="85" t="s">
        <v>279</v>
      </c>
      <c r="C55" s="45"/>
      <c r="D55" s="39" t="s">
        <v>29</v>
      </c>
      <c r="E55" s="124">
        <v>2544</v>
      </c>
      <c r="F55" s="124">
        <v>2544</v>
      </c>
      <c r="G55" s="120">
        <f>SUM(E55/F55*100)</f>
        <v>100</v>
      </c>
    </row>
    <row r="56" spans="1:7" ht="16.5">
      <c r="A56" s="47"/>
      <c r="B56" s="85" t="s">
        <v>280</v>
      </c>
      <c r="C56" s="45"/>
      <c r="D56" s="39" t="s">
        <v>29</v>
      </c>
      <c r="E56" s="124">
        <v>2071</v>
      </c>
      <c r="F56" s="124">
        <v>993</v>
      </c>
      <c r="G56" s="120">
        <f>SUM(E56/F56*100)</f>
        <v>208.55991943605238</v>
      </c>
    </row>
    <row r="57" spans="1:7" ht="16.5">
      <c r="A57" s="47"/>
      <c r="B57" s="85" t="s">
        <v>282</v>
      </c>
      <c r="C57" s="45"/>
      <c r="D57" s="39" t="s">
        <v>29</v>
      </c>
      <c r="E57" s="124">
        <v>45329</v>
      </c>
      <c r="F57" s="124">
        <v>50882</v>
      </c>
      <c r="G57" s="120">
        <f>SUM(E57/F57*100)</f>
        <v>89.08651389489407</v>
      </c>
    </row>
    <row r="58" spans="1:7" ht="16.5">
      <c r="A58" s="47"/>
      <c r="B58" s="85" t="s">
        <v>281</v>
      </c>
      <c r="C58" s="45"/>
      <c r="D58" s="39" t="s">
        <v>29</v>
      </c>
      <c r="E58" s="124">
        <v>5211</v>
      </c>
      <c r="F58" s="124">
        <v>4112</v>
      </c>
      <c r="G58" s="120">
        <f>SUM(E58/F58*100)</f>
        <v>126.72665369649805</v>
      </c>
    </row>
    <row r="59" spans="1:7" ht="16.5">
      <c r="A59" s="47"/>
      <c r="B59" s="48"/>
      <c r="C59" s="45"/>
      <c r="D59" s="39" t="s">
        <v>29</v>
      </c>
      <c r="E59" s="124"/>
      <c r="F59" s="124"/>
      <c r="G59" s="129"/>
    </row>
    <row r="60" spans="1:7" ht="49.5">
      <c r="A60" s="47" t="s">
        <v>193</v>
      </c>
      <c r="B60" s="48" t="s">
        <v>186</v>
      </c>
      <c r="C60" s="45" t="s">
        <v>13</v>
      </c>
      <c r="D60" s="39" t="s">
        <v>29</v>
      </c>
      <c r="E60" s="124">
        <f>SUM(E62:E65)</f>
        <v>53546</v>
      </c>
      <c r="F60" s="124">
        <f>SUM(F62:F65)</f>
        <v>57871</v>
      </c>
      <c r="G60" s="120">
        <f>SUM(E60/F60*100)</f>
        <v>92.52648131188333</v>
      </c>
    </row>
    <row r="61" spans="1:7" ht="16.5">
      <c r="A61" s="47"/>
      <c r="B61" s="48" t="s">
        <v>26</v>
      </c>
      <c r="C61" s="45"/>
      <c r="D61" s="39" t="s">
        <v>29</v>
      </c>
      <c r="E61" s="124"/>
      <c r="F61" s="124"/>
      <c r="G61" s="129"/>
    </row>
    <row r="62" spans="1:7" ht="16.5">
      <c r="A62" s="47"/>
      <c r="B62" s="85" t="s">
        <v>279</v>
      </c>
      <c r="C62" s="45"/>
      <c r="D62" s="39" t="s">
        <v>29</v>
      </c>
      <c r="E62" s="124">
        <v>2542</v>
      </c>
      <c r="F62" s="124">
        <v>2454</v>
      </c>
      <c r="G62" s="120">
        <f>SUM(E62/F62*100)</f>
        <v>103.58598207008964</v>
      </c>
    </row>
    <row r="63" spans="1:7" ht="16.5">
      <c r="A63" s="47"/>
      <c r="B63" s="85" t="s">
        <v>280</v>
      </c>
      <c r="C63" s="45"/>
      <c r="D63" s="39" t="s">
        <v>29</v>
      </c>
      <c r="E63" s="124">
        <v>464</v>
      </c>
      <c r="F63" s="124">
        <v>423</v>
      </c>
      <c r="G63" s="120">
        <f>SUM(E63/F63*100)</f>
        <v>109.69267139479906</v>
      </c>
    </row>
    <row r="64" spans="1:7" ht="16.5">
      <c r="A64" s="47"/>
      <c r="B64" s="85" t="s">
        <v>282</v>
      </c>
      <c r="C64" s="45"/>
      <c r="D64" s="39" t="s">
        <v>29</v>
      </c>
      <c r="E64" s="124">
        <v>45329</v>
      </c>
      <c r="F64" s="124">
        <v>50882</v>
      </c>
      <c r="G64" s="120">
        <f>SUM(E64/F64*100)</f>
        <v>89.08651389489407</v>
      </c>
    </row>
    <row r="65" spans="1:7" ht="16.5">
      <c r="A65" s="47"/>
      <c r="B65" s="85" t="s">
        <v>281</v>
      </c>
      <c r="C65" s="45"/>
      <c r="D65" s="39" t="s">
        <v>29</v>
      </c>
      <c r="E65" s="124">
        <v>5211</v>
      </c>
      <c r="F65" s="124">
        <v>4112</v>
      </c>
      <c r="G65" s="120">
        <f>SUM(E65/F65*100)</f>
        <v>126.72665369649805</v>
      </c>
    </row>
    <row r="66" spans="1:7" ht="16.5">
      <c r="A66" s="47"/>
      <c r="B66" s="48"/>
      <c r="C66" s="45"/>
      <c r="D66" s="39"/>
      <c r="E66" s="124"/>
      <c r="F66" s="124"/>
      <c r="G66" s="122"/>
    </row>
    <row r="67" spans="1:7" ht="16.5">
      <c r="A67" s="47"/>
      <c r="B67" s="48"/>
      <c r="C67" s="45"/>
      <c r="D67" s="39"/>
      <c r="E67" s="124"/>
      <c r="F67" s="124"/>
      <c r="G67" s="123"/>
    </row>
    <row r="68" spans="1:7" ht="16.5">
      <c r="A68" s="47"/>
      <c r="B68" s="48"/>
      <c r="C68" s="45"/>
      <c r="D68" s="39"/>
      <c r="E68" s="124"/>
      <c r="F68" s="124"/>
      <c r="G68" s="129"/>
    </row>
    <row r="69" spans="1:7" ht="49.5">
      <c r="A69" s="47" t="s">
        <v>194</v>
      </c>
      <c r="B69" s="48" t="s">
        <v>187</v>
      </c>
      <c r="C69" s="45" t="s">
        <v>14</v>
      </c>
      <c r="D69" s="39" t="s">
        <v>29</v>
      </c>
      <c r="E69" s="124">
        <v>9644</v>
      </c>
      <c r="F69" s="124">
        <v>3509</v>
      </c>
      <c r="G69" s="120">
        <f>SUM(E69/F69*100)</f>
        <v>274.8361356511827</v>
      </c>
    </row>
    <row r="70" spans="1:7" ht="16.5">
      <c r="A70" s="47"/>
      <c r="B70" s="48" t="s">
        <v>26</v>
      </c>
      <c r="C70" s="45"/>
      <c r="D70" s="39" t="s">
        <v>29</v>
      </c>
      <c r="E70" s="124"/>
      <c r="F70" s="124"/>
      <c r="G70" s="129"/>
    </row>
    <row r="71" spans="1:7" ht="16.5">
      <c r="A71" s="47"/>
      <c r="B71" s="85" t="s">
        <v>279</v>
      </c>
      <c r="C71" s="45"/>
      <c r="D71" s="39" t="s">
        <v>29</v>
      </c>
      <c r="E71" s="124">
        <v>2</v>
      </c>
      <c r="F71" s="124">
        <v>90</v>
      </c>
      <c r="G71" s="120">
        <f>SUM(E71/F71*100)</f>
        <v>2.2222222222222223</v>
      </c>
    </row>
    <row r="72" spans="1:7" ht="16.5">
      <c r="A72" s="47"/>
      <c r="B72" s="85" t="s">
        <v>282</v>
      </c>
      <c r="C72" s="45"/>
      <c r="D72" s="39" t="s">
        <v>29</v>
      </c>
      <c r="E72" s="124">
        <v>1607</v>
      </c>
      <c r="F72" s="124">
        <v>570</v>
      </c>
      <c r="G72" s="120">
        <f>SUM(E72/F72*100)</f>
        <v>281.9298245614035</v>
      </c>
    </row>
    <row r="73" spans="1:7" ht="16.5">
      <c r="A73" s="47"/>
      <c r="B73" s="48"/>
      <c r="C73" s="45"/>
      <c r="D73" s="39"/>
      <c r="E73" s="124"/>
      <c r="F73" s="124"/>
      <c r="G73" s="129"/>
    </row>
    <row r="74" spans="1:7" ht="16.5">
      <c r="A74" s="47"/>
      <c r="B74" s="49"/>
      <c r="C74" s="47"/>
      <c r="D74" s="39" t="s">
        <v>29</v>
      </c>
      <c r="E74" s="125"/>
      <c r="F74" s="125"/>
      <c r="G74" s="129"/>
    </row>
    <row r="75" spans="1:7" s="64" customFormat="1" ht="16.5">
      <c r="A75" s="68" t="s">
        <v>195</v>
      </c>
      <c r="B75" s="69" t="s">
        <v>219</v>
      </c>
      <c r="C75" s="70" t="s">
        <v>15</v>
      </c>
      <c r="D75" s="71" t="s">
        <v>30</v>
      </c>
      <c r="E75" s="126"/>
      <c r="F75" s="126"/>
      <c r="G75" s="130"/>
    </row>
    <row r="76" spans="1:7" s="64" customFormat="1" ht="33">
      <c r="A76" s="68" t="s">
        <v>196</v>
      </c>
      <c r="B76" s="69" t="s">
        <v>255</v>
      </c>
      <c r="C76" s="70" t="s">
        <v>16</v>
      </c>
      <c r="D76" s="71" t="s">
        <v>30</v>
      </c>
      <c r="E76" s="126"/>
      <c r="F76" s="126"/>
      <c r="G76" s="130"/>
    </row>
    <row r="77" spans="1:7" s="64" customFormat="1" ht="16.5">
      <c r="A77" s="68" t="s">
        <v>177</v>
      </c>
      <c r="B77" s="69"/>
      <c r="C77" s="70"/>
      <c r="D77" s="71"/>
      <c r="E77" s="126"/>
      <c r="F77" s="126"/>
      <c r="G77" s="130"/>
    </row>
    <row r="78" spans="1:7" ht="33">
      <c r="A78" s="50" t="s">
        <v>197</v>
      </c>
      <c r="B78" s="51" t="s">
        <v>78</v>
      </c>
      <c r="C78" s="46" t="s">
        <v>17</v>
      </c>
      <c r="D78" s="39" t="s">
        <v>28</v>
      </c>
      <c r="E78" s="127" t="s">
        <v>302</v>
      </c>
      <c r="F78" s="127" t="s">
        <v>303</v>
      </c>
      <c r="G78" s="120">
        <v>117.2</v>
      </c>
    </row>
    <row r="79" spans="1:7" ht="49.5">
      <c r="A79" s="50" t="s">
        <v>198</v>
      </c>
      <c r="B79" s="51" t="s">
        <v>79</v>
      </c>
      <c r="C79" s="46" t="s">
        <v>18</v>
      </c>
      <c r="D79" s="39" t="s">
        <v>28</v>
      </c>
      <c r="E79" s="128"/>
      <c r="F79" s="128"/>
      <c r="G79" s="52"/>
    </row>
    <row r="80" spans="1:7" ht="16.5">
      <c r="A80" s="50" t="s">
        <v>231</v>
      </c>
      <c r="B80" s="51" t="s">
        <v>90</v>
      </c>
      <c r="C80" s="46"/>
      <c r="D80" s="39" t="s">
        <v>28</v>
      </c>
      <c r="E80" s="128"/>
      <c r="F80" s="128"/>
      <c r="G80" s="52"/>
    </row>
    <row r="81" spans="1:7" ht="16.5">
      <c r="A81" s="50" t="s">
        <v>232</v>
      </c>
      <c r="B81" s="51" t="s">
        <v>76</v>
      </c>
      <c r="C81" s="46"/>
      <c r="D81" s="39" t="s">
        <v>28</v>
      </c>
      <c r="E81" s="128"/>
      <c r="F81" s="128"/>
      <c r="G81" s="52"/>
    </row>
    <row r="82" spans="1:7" ht="16.5">
      <c r="A82" s="50" t="s">
        <v>233</v>
      </c>
      <c r="B82" s="51" t="s">
        <v>146</v>
      </c>
      <c r="C82" s="46"/>
      <c r="D82" s="39" t="s">
        <v>28</v>
      </c>
      <c r="E82" s="128"/>
      <c r="F82" s="128"/>
      <c r="G82" s="52"/>
    </row>
    <row r="83" spans="1:7" ht="15.75" customHeight="1">
      <c r="A83" s="22">
        <v>8</v>
      </c>
      <c r="B83" s="33" t="s">
        <v>191</v>
      </c>
      <c r="C83" s="61"/>
      <c r="D83" s="61"/>
      <c r="E83" s="61"/>
      <c r="F83" s="61"/>
      <c r="G83" s="61"/>
    </row>
    <row r="84" spans="1:7" ht="15.75">
      <c r="A84" s="29" t="s">
        <v>199</v>
      </c>
      <c r="B84" s="10" t="s">
        <v>188</v>
      </c>
      <c r="C84" s="22">
        <v>8</v>
      </c>
      <c r="D84" s="39" t="s">
        <v>28</v>
      </c>
      <c r="E84" s="28"/>
      <c r="F84" s="28"/>
      <c r="G84" s="21"/>
    </row>
    <row r="85" spans="1:7" ht="31.5">
      <c r="A85" s="29" t="s">
        <v>200</v>
      </c>
      <c r="B85" s="10" t="s">
        <v>189</v>
      </c>
      <c r="C85" s="22">
        <v>9</v>
      </c>
      <c r="D85" s="39" t="s">
        <v>28</v>
      </c>
      <c r="E85" s="28"/>
      <c r="F85" s="28"/>
      <c r="G85" s="119"/>
    </row>
    <row r="86" spans="1:7" ht="47.25">
      <c r="A86" s="29" t="s">
        <v>201</v>
      </c>
      <c r="B86" s="10" t="s">
        <v>190</v>
      </c>
      <c r="C86" s="22">
        <v>10</v>
      </c>
      <c r="D86" s="39" t="s">
        <v>28</v>
      </c>
      <c r="E86" s="90" t="s">
        <v>283</v>
      </c>
      <c r="F86" s="32" t="s">
        <v>288</v>
      </c>
      <c r="G86" s="120">
        <f>SUM(E86/F86*100)</f>
        <v>11.485673007464484</v>
      </c>
    </row>
    <row r="87" spans="1:7" ht="18.75">
      <c r="A87" s="29"/>
      <c r="B87" s="33" t="s">
        <v>47</v>
      </c>
      <c r="C87" s="30"/>
      <c r="D87" s="42"/>
      <c r="E87" s="90"/>
      <c r="F87" s="32"/>
      <c r="G87" s="121"/>
    </row>
    <row r="88" spans="1:7" ht="18.75">
      <c r="A88" s="29"/>
      <c r="B88" s="10" t="s">
        <v>80</v>
      </c>
      <c r="C88" s="30"/>
      <c r="D88" s="39" t="s">
        <v>28</v>
      </c>
      <c r="E88" s="90"/>
      <c r="F88" s="32"/>
      <c r="G88" s="121"/>
    </row>
    <row r="89" spans="1:7" ht="18.75">
      <c r="A89" s="29"/>
      <c r="B89" s="10" t="s">
        <v>81</v>
      </c>
      <c r="C89" s="30"/>
      <c r="D89" s="39" t="s">
        <v>28</v>
      </c>
      <c r="E89" s="90"/>
      <c r="F89" s="32"/>
      <c r="G89" s="121"/>
    </row>
    <row r="90" spans="1:7" ht="18.75">
      <c r="A90" s="29"/>
      <c r="B90" s="10" t="s">
        <v>82</v>
      </c>
      <c r="C90" s="30"/>
      <c r="D90" s="39" t="s">
        <v>28</v>
      </c>
      <c r="E90" s="90" t="s">
        <v>284</v>
      </c>
      <c r="F90" s="32" t="s">
        <v>287</v>
      </c>
      <c r="G90" s="120">
        <f>SUM(E90/F90*100)</f>
        <v>11.866532865027596</v>
      </c>
    </row>
    <row r="91" spans="1:7" ht="31.5">
      <c r="A91" s="29"/>
      <c r="B91" s="10" t="s">
        <v>133</v>
      </c>
      <c r="C91" s="30"/>
      <c r="D91" s="39" t="s">
        <v>28</v>
      </c>
      <c r="E91" s="90"/>
      <c r="F91" s="32"/>
      <c r="G91" s="121"/>
    </row>
    <row r="92" spans="1:7" ht="31.5">
      <c r="A92" s="29"/>
      <c r="B92" s="10" t="s">
        <v>83</v>
      </c>
      <c r="C92" s="30"/>
      <c r="D92" s="39" t="s">
        <v>28</v>
      </c>
      <c r="E92" s="90"/>
      <c r="F92" s="32"/>
      <c r="G92" s="121"/>
    </row>
    <row r="93" spans="1:7" ht="18.75">
      <c r="A93" s="29"/>
      <c r="B93" s="10" t="s">
        <v>84</v>
      </c>
      <c r="C93" s="30"/>
      <c r="D93" s="39" t="s">
        <v>28</v>
      </c>
      <c r="E93" s="90"/>
      <c r="F93" s="32"/>
      <c r="G93" s="121"/>
    </row>
    <row r="94" spans="1:7" ht="31.5">
      <c r="A94" s="29"/>
      <c r="B94" s="10" t="s">
        <v>85</v>
      </c>
      <c r="C94" s="30"/>
      <c r="D94" s="39" t="s">
        <v>28</v>
      </c>
      <c r="E94" s="90"/>
      <c r="F94" s="32"/>
      <c r="G94" s="121"/>
    </row>
    <row r="95" spans="1:7" ht="31.5">
      <c r="A95" s="29"/>
      <c r="B95" s="10" t="s">
        <v>86</v>
      </c>
      <c r="C95" s="30"/>
      <c r="D95" s="39" t="s">
        <v>28</v>
      </c>
      <c r="E95" s="90"/>
      <c r="F95" s="32"/>
      <c r="G95" s="121"/>
    </row>
    <row r="96" spans="1:7" ht="31.5">
      <c r="A96" s="29"/>
      <c r="B96" s="10" t="s">
        <v>87</v>
      </c>
      <c r="C96" s="30"/>
      <c r="D96" s="39" t="s">
        <v>28</v>
      </c>
      <c r="E96" s="90"/>
      <c r="F96" s="32"/>
      <c r="G96" s="121"/>
    </row>
    <row r="97" spans="1:7" ht="31.5">
      <c r="A97" s="29"/>
      <c r="B97" s="10" t="s">
        <v>88</v>
      </c>
      <c r="C97" s="30"/>
      <c r="D97" s="39" t="s">
        <v>28</v>
      </c>
      <c r="E97" s="90" t="s">
        <v>285</v>
      </c>
      <c r="F97" s="32" t="s">
        <v>286</v>
      </c>
      <c r="G97" s="120">
        <f>SUM(E97/F97*100)</f>
        <v>2.3952095808383236</v>
      </c>
    </row>
    <row r="98" spans="1:7" ht="18.75">
      <c r="A98" s="29"/>
      <c r="B98" s="10" t="s">
        <v>89</v>
      </c>
      <c r="C98" s="30"/>
      <c r="D98" s="39" t="s">
        <v>28</v>
      </c>
      <c r="E98" s="90"/>
      <c r="F98" s="32"/>
      <c r="G98" s="121"/>
    </row>
    <row r="99" spans="1:7" ht="47.25">
      <c r="A99" s="29" t="s">
        <v>202</v>
      </c>
      <c r="B99" s="10" t="s">
        <v>95</v>
      </c>
      <c r="C99" s="53">
        <v>11</v>
      </c>
      <c r="D99" s="39" t="s">
        <v>28</v>
      </c>
      <c r="E99" s="92">
        <v>91.7</v>
      </c>
      <c r="F99" s="93">
        <v>73.5</v>
      </c>
      <c r="G99" s="120">
        <f>SUM(E99/F99*100)</f>
        <v>124.76190476190476</v>
      </c>
    </row>
    <row r="100" spans="1:7" ht="18.75">
      <c r="A100" s="29"/>
      <c r="B100" s="10" t="s">
        <v>47</v>
      </c>
      <c r="C100" s="30"/>
      <c r="D100" s="42"/>
      <c r="E100" s="86"/>
      <c r="F100" s="87"/>
      <c r="G100" s="121"/>
    </row>
    <row r="101" spans="1:7" ht="18.75">
      <c r="A101" s="29"/>
      <c r="B101" s="37" t="s">
        <v>80</v>
      </c>
      <c r="C101" s="30"/>
      <c r="D101" s="39" t="s">
        <v>28</v>
      </c>
      <c r="E101" s="86"/>
      <c r="F101" s="87"/>
      <c r="G101" s="121"/>
    </row>
    <row r="102" spans="1:7" ht="18.75">
      <c r="A102" s="29"/>
      <c r="B102" s="37" t="s">
        <v>81</v>
      </c>
      <c r="C102" s="30"/>
      <c r="D102" s="39" t="s">
        <v>28</v>
      </c>
      <c r="E102" s="86"/>
      <c r="F102" s="87"/>
      <c r="G102" s="121"/>
    </row>
    <row r="103" spans="1:7" ht="18.75">
      <c r="A103" s="29"/>
      <c r="B103" s="37" t="s">
        <v>82</v>
      </c>
      <c r="C103" s="30"/>
      <c r="D103" s="39" t="s">
        <v>28</v>
      </c>
      <c r="E103" s="86">
        <v>88</v>
      </c>
      <c r="F103" s="87"/>
      <c r="G103" s="122"/>
    </row>
    <row r="104" spans="1:7" ht="31.5">
      <c r="A104" s="29"/>
      <c r="B104" s="38" t="s">
        <v>133</v>
      </c>
      <c r="C104" s="30"/>
      <c r="D104" s="39" t="s">
        <v>28</v>
      </c>
      <c r="E104" s="86"/>
      <c r="F104" s="87"/>
      <c r="G104" s="121"/>
    </row>
    <row r="105" spans="1:7" ht="31.5">
      <c r="A105" s="29"/>
      <c r="B105" s="38" t="s">
        <v>91</v>
      </c>
      <c r="C105" s="30"/>
      <c r="D105" s="39" t="s">
        <v>28</v>
      </c>
      <c r="E105" s="86"/>
      <c r="F105" s="87"/>
      <c r="G105" s="121"/>
    </row>
    <row r="106" spans="1:7" ht="18.75">
      <c r="A106" s="29"/>
      <c r="B106" s="37" t="s">
        <v>92</v>
      </c>
      <c r="C106" s="30"/>
      <c r="D106" s="39" t="s">
        <v>28</v>
      </c>
      <c r="E106" s="86"/>
      <c r="F106" s="87"/>
      <c r="G106" s="30"/>
    </row>
    <row r="107" spans="1:7" ht="31.5">
      <c r="A107" s="29"/>
      <c r="B107" s="38" t="s">
        <v>93</v>
      </c>
      <c r="C107" s="30"/>
      <c r="D107" s="39" t="s">
        <v>28</v>
      </c>
      <c r="E107" s="86"/>
      <c r="F107" s="87"/>
      <c r="G107" s="30"/>
    </row>
    <row r="108" spans="1:7" ht="31.5">
      <c r="A108" s="29"/>
      <c r="B108" s="38" t="s">
        <v>94</v>
      </c>
      <c r="C108" s="30"/>
      <c r="D108" s="39" t="s">
        <v>28</v>
      </c>
      <c r="E108" s="86"/>
      <c r="F108" s="87"/>
      <c r="G108" s="30"/>
    </row>
    <row r="109" spans="1:7" ht="31.5">
      <c r="A109" s="29"/>
      <c r="B109" s="38" t="s">
        <v>87</v>
      </c>
      <c r="C109" s="30"/>
      <c r="D109" s="39" t="s">
        <v>28</v>
      </c>
      <c r="E109" s="86"/>
      <c r="F109" s="87"/>
      <c r="G109" s="30"/>
    </row>
    <row r="110" spans="1:7" ht="31.5">
      <c r="A110" s="29"/>
      <c r="B110" s="38" t="s">
        <v>88</v>
      </c>
      <c r="C110" s="30"/>
      <c r="D110" s="39" t="s">
        <v>28</v>
      </c>
      <c r="E110" s="86">
        <v>3.7</v>
      </c>
      <c r="F110" s="87">
        <v>73.5</v>
      </c>
      <c r="G110" s="120">
        <f>SUM(E110/F110*100)</f>
        <v>5.034013605442177</v>
      </c>
    </row>
    <row r="111" spans="1:7" ht="18.75">
      <c r="A111" s="29"/>
      <c r="B111" s="37" t="s">
        <v>89</v>
      </c>
      <c r="C111" s="30"/>
      <c r="D111" s="39" t="s">
        <v>28</v>
      </c>
      <c r="E111" s="86"/>
      <c r="F111" s="87"/>
      <c r="G111" s="30"/>
    </row>
    <row r="112" spans="1:7" ht="15.75" customHeight="1">
      <c r="A112" s="22">
        <v>9</v>
      </c>
      <c r="B112" s="33" t="s">
        <v>203</v>
      </c>
      <c r="C112" s="22">
        <v>12</v>
      </c>
      <c r="D112" s="61"/>
      <c r="E112" s="91"/>
      <c r="F112" s="91"/>
      <c r="G112" s="61"/>
    </row>
    <row r="113" spans="1:7" ht="18.75">
      <c r="A113" s="29" t="s">
        <v>204</v>
      </c>
      <c r="B113" s="10" t="s">
        <v>96</v>
      </c>
      <c r="C113" s="53">
        <v>13</v>
      </c>
      <c r="D113" s="39" t="s">
        <v>28</v>
      </c>
      <c r="E113" s="35"/>
      <c r="F113" s="36"/>
      <c r="G113" s="34"/>
    </row>
    <row r="114" spans="1:7" ht="31.5">
      <c r="A114" s="29"/>
      <c r="B114" s="10" t="s">
        <v>206</v>
      </c>
      <c r="C114" s="34"/>
      <c r="D114" s="39"/>
      <c r="E114" s="195"/>
      <c r="F114" s="195"/>
      <c r="G114" s="195"/>
    </row>
    <row r="115" spans="1:7" ht="47.25">
      <c r="A115" s="29" t="s">
        <v>205</v>
      </c>
      <c r="B115" s="10" t="s">
        <v>97</v>
      </c>
      <c r="C115" s="53">
        <v>14</v>
      </c>
      <c r="D115" s="39" t="s">
        <v>28</v>
      </c>
      <c r="E115" s="35"/>
      <c r="F115" s="36"/>
      <c r="G115" s="34"/>
    </row>
    <row r="116" spans="1:7" ht="18.75">
      <c r="A116" s="29"/>
      <c r="B116" s="10" t="s">
        <v>47</v>
      </c>
      <c r="C116" s="30"/>
      <c r="D116" s="39"/>
      <c r="E116" s="31"/>
      <c r="F116" s="32"/>
      <c r="G116" s="30"/>
    </row>
    <row r="117" spans="1:7" ht="18.75">
      <c r="A117" s="29"/>
      <c r="B117" s="10" t="s">
        <v>134</v>
      </c>
      <c r="C117" s="30"/>
      <c r="D117" s="39" t="s">
        <v>28</v>
      </c>
      <c r="E117" s="31"/>
      <c r="F117" s="32"/>
      <c r="G117" s="30"/>
    </row>
    <row r="118" spans="1:7" ht="18.75">
      <c r="A118" s="29"/>
      <c r="B118" s="10" t="s">
        <v>135</v>
      </c>
      <c r="C118" s="30"/>
      <c r="D118" s="39" t="s">
        <v>28</v>
      </c>
      <c r="E118" s="31"/>
      <c r="F118" s="32"/>
      <c r="G118" s="30"/>
    </row>
    <row r="119" spans="1:7" ht="18.75">
      <c r="A119" s="29"/>
      <c r="B119" s="37" t="s">
        <v>164</v>
      </c>
      <c r="C119" s="30"/>
      <c r="D119" s="39" t="s">
        <v>28</v>
      </c>
      <c r="E119" s="31"/>
      <c r="F119" s="32"/>
      <c r="G119" s="30"/>
    </row>
    <row r="120" spans="1:7" ht="18.75">
      <c r="A120" s="29"/>
      <c r="B120" s="37" t="s">
        <v>165</v>
      </c>
      <c r="C120" s="30"/>
      <c r="D120" s="39" t="s">
        <v>28</v>
      </c>
      <c r="E120" s="31"/>
      <c r="F120" s="32"/>
      <c r="G120" s="30"/>
    </row>
    <row r="121" spans="1:7" ht="18.75">
      <c r="A121" s="29"/>
      <c r="B121" s="37" t="s">
        <v>166</v>
      </c>
      <c r="C121" s="30"/>
      <c r="D121" s="39" t="s">
        <v>28</v>
      </c>
      <c r="E121" s="31"/>
      <c r="F121" s="32"/>
      <c r="G121" s="30"/>
    </row>
    <row r="122" spans="1:7" ht="18.75">
      <c r="A122" s="29"/>
      <c r="B122" s="37" t="s">
        <v>167</v>
      </c>
      <c r="C122" s="30"/>
      <c r="D122" s="39" t="s">
        <v>28</v>
      </c>
      <c r="E122" s="31"/>
      <c r="F122" s="32"/>
      <c r="G122" s="30"/>
    </row>
    <row r="123" spans="1:7" ht="18.75">
      <c r="A123" s="29"/>
      <c r="B123" s="37" t="s">
        <v>136</v>
      </c>
      <c r="C123" s="30"/>
      <c r="D123" s="39" t="s">
        <v>28</v>
      </c>
      <c r="E123" s="31"/>
      <c r="F123" s="32"/>
      <c r="G123" s="30"/>
    </row>
    <row r="124" spans="1:7" ht="18.75">
      <c r="A124" s="29"/>
      <c r="B124" s="37" t="s">
        <v>101</v>
      </c>
      <c r="C124" s="30"/>
      <c r="D124" s="39" t="s">
        <v>28</v>
      </c>
      <c r="E124" s="31"/>
      <c r="F124" s="32"/>
      <c r="G124" s="30"/>
    </row>
    <row r="125" spans="1:7" ht="18.75">
      <c r="A125" s="29"/>
      <c r="B125" s="37" t="s">
        <v>102</v>
      </c>
      <c r="C125" s="30"/>
      <c r="D125" s="39" t="s">
        <v>28</v>
      </c>
      <c r="E125" s="31"/>
      <c r="F125" s="32"/>
      <c r="G125" s="30"/>
    </row>
    <row r="126" spans="1:7" ht="18.75">
      <c r="A126" s="29"/>
      <c r="B126" s="37" t="s">
        <v>103</v>
      </c>
      <c r="C126" s="30"/>
      <c r="D126" s="39" t="s">
        <v>28</v>
      </c>
      <c r="E126" s="31"/>
      <c r="F126" s="32"/>
      <c r="G126" s="30"/>
    </row>
    <row r="127" spans="1:7" ht="18.75">
      <c r="A127" s="29"/>
      <c r="B127" s="37" t="s">
        <v>104</v>
      </c>
      <c r="C127" s="30"/>
      <c r="D127" s="39" t="s">
        <v>28</v>
      </c>
      <c r="E127" s="31"/>
      <c r="F127" s="32"/>
      <c r="G127" s="30"/>
    </row>
    <row r="128" spans="1:7" ht="18.75">
      <c r="A128" s="29"/>
      <c r="B128" s="37" t="s">
        <v>105</v>
      </c>
      <c r="C128" s="30"/>
      <c r="D128" s="39" t="s">
        <v>28</v>
      </c>
      <c r="E128" s="31"/>
      <c r="F128" s="32"/>
      <c r="G128" s="30"/>
    </row>
    <row r="129" spans="1:7" ht="18.75">
      <c r="A129" s="29"/>
      <c r="B129" s="37" t="s">
        <v>106</v>
      </c>
      <c r="C129" s="30"/>
      <c r="D129" s="39" t="s">
        <v>28</v>
      </c>
      <c r="E129" s="31"/>
      <c r="F129" s="32"/>
      <c r="G129" s="30"/>
    </row>
    <row r="130" spans="1:7" ht="18.75">
      <c r="A130" s="29"/>
      <c r="B130" s="37" t="s">
        <v>107</v>
      </c>
      <c r="C130" s="30"/>
      <c r="D130" s="39" t="s">
        <v>28</v>
      </c>
      <c r="E130" s="31"/>
      <c r="F130" s="32"/>
      <c r="G130" s="30"/>
    </row>
    <row r="131" spans="1:7" ht="18.75">
      <c r="A131" s="29"/>
      <c r="B131" s="37" t="s">
        <v>108</v>
      </c>
      <c r="C131" s="30"/>
      <c r="D131" s="39" t="s">
        <v>28</v>
      </c>
      <c r="E131" s="31"/>
      <c r="F131" s="32"/>
      <c r="G131" s="30"/>
    </row>
    <row r="132" spans="1:7" ht="18.75">
      <c r="A132" s="29"/>
      <c r="B132" s="37" t="s">
        <v>109</v>
      </c>
      <c r="C132" s="30"/>
      <c r="D132" s="39" t="s">
        <v>28</v>
      </c>
      <c r="E132" s="31"/>
      <c r="F132" s="32"/>
      <c r="G132" s="30"/>
    </row>
    <row r="133" spans="1:7" ht="63">
      <c r="A133" s="29" t="s">
        <v>207</v>
      </c>
      <c r="B133" s="38" t="s">
        <v>110</v>
      </c>
      <c r="C133" s="29" t="s">
        <v>260</v>
      </c>
      <c r="D133" s="39" t="s">
        <v>28</v>
      </c>
      <c r="E133" s="35"/>
      <c r="F133" s="36"/>
      <c r="G133" s="34"/>
    </row>
    <row r="134" spans="1:7" ht="18.75">
      <c r="A134" s="29"/>
      <c r="B134" s="38" t="s">
        <v>47</v>
      </c>
      <c r="C134" s="29"/>
      <c r="D134" s="39"/>
      <c r="E134" s="35"/>
      <c r="F134" s="36"/>
      <c r="G134" s="34"/>
    </row>
    <row r="135" spans="1:7" ht="18.75">
      <c r="A135" s="29"/>
      <c r="B135" s="37" t="s">
        <v>98</v>
      </c>
      <c r="C135" s="30"/>
      <c r="D135" s="39" t="s">
        <v>28</v>
      </c>
      <c r="E135" s="31"/>
      <c r="F135" s="32"/>
      <c r="G135" s="30"/>
    </row>
    <row r="136" spans="1:7" ht="18.75">
      <c r="A136" s="29"/>
      <c r="B136" s="37" t="s">
        <v>111</v>
      </c>
      <c r="C136" s="30"/>
      <c r="D136" s="39" t="s">
        <v>28</v>
      </c>
      <c r="E136" s="31"/>
      <c r="F136" s="32"/>
      <c r="G136" s="81"/>
    </row>
    <row r="137" spans="1:7" ht="18.75">
      <c r="A137" s="29"/>
      <c r="B137" s="37" t="s">
        <v>99</v>
      </c>
      <c r="C137" s="30"/>
      <c r="D137" s="39" t="s">
        <v>28</v>
      </c>
      <c r="E137" s="31"/>
      <c r="F137" s="32"/>
      <c r="G137" s="30"/>
    </row>
    <row r="138" spans="1:7" ht="18.75">
      <c r="A138" s="29"/>
      <c r="B138" s="37" t="s">
        <v>100</v>
      </c>
      <c r="C138" s="30"/>
      <c r="D138" s="39" t="s">
        <v>28</v>
      </c>
      <c r="E138" s="31"/>
      <c r="F138" s="32"/>
      <c r="G138" s="30"/>
    </row>
    <row r="139" spans="1:7" ht="18.75">
      <c r="A139" s="29"/>
      <c r="B139" s="37" t="s">
        <v>112</v>
      </c>
      <c r="C139" s="30"/>
      <c r="D139" s="39" t="s">
        <v>28</v>
      </c>
      <c r="E139" s="31"/>
      <c r="F139" s="32"/>
      <c r="G139" s="30"/>
    </row>
    <row r="140" spans="1:7" ht="18.75">
      <c r="A140" s="29"/>
      <c r="B140" s="37" t="s">
        <v>102</v>
      </c>
      <c r="C140" s="30"/>
      <c r="D140" s="39" t="s">
        <v>28</v>
      </c>
      <c r="E140" s="31"/>
      <c r="F140" s="32"/>
      <c r="G140" s="30"/>
    </row>
    <row r="141" spans="1:7" ht="18.75">
      <c r="A141" s="29"/>
      <c r="B141" s="37" t="s">
        <v>103</v>
      </c>
      <c r="C141" s="30"/>
      <c r="D141" s="39" t="s">
        <v>28</v>
      </c>
      <c r="E141" s="31"/>
      <c r="F141" s="32"/>
      <c r="G141" s="30"/>
    </row>
    <row r="142" spans="1:7" ht="18.75">
      <c r="A142" s="29"/>
      <c r="B142" s="37" t="s">
        <v>104</v>
      </c>
      <c r="C142" s="30"/>
      <c r="D142" s="39" t="s">
        <v>28</v>
      </c>
      <c r="E142" s="31"/>
      <c r="F142" s="32"/>
      <c r="G142" s="30"/>
    </row>
    <row r="143" spans="1:7" ht="18.75">
      <c r="A143" s="29"/>
      <c r="B143" s="37" t="s">
        <v>105</v>
      </c>
      <c r="C143" s="30"/>
      <c r="D143" s="39" t="s">
        <v>28</v>
      </c>
      <c r="E143" s="31"/>
      <c r="F143" s="32"/>
      <c r="G143" s="30"/>
    </row>
    <row r="144" spans="1:7" ht="18.75">
      <c r="A144" s="29"/>
      <c r="B144" s="37" t="s">
        <v>106</v>
      </c>
      <c r="C144" s="30"/>
      <c r="D144" s="39" t="s">
        <v>28</v>
      </c>
      <c r="E144" s="31"/>
      <c r="F144" s="32"/>
      <c r="G144" s="30"/>
    </row>
    <row r="145" spans="1:7" ht="18.75">
      <c r="A145" s="29"/>
      <c r="B145" s="37" t="s">
        <v>107</v>
      </c>
      <c r="C145" s="30"/>
      <c r="D145" s="39" t="s">
        <v>28</v>
      </c>
      <c r="E145" s="31"/>
      <c r="F145" s="32"/>
      <c r="G145" s="30"/>
    </row>
    <row r="146" spans="1:7" ht="18.75">
      <c r="A146" s="29"/>
      <c r="B146" s="37" t="s">
        <v>113</v>
      </c>
      <c r="C146" s="30"/>
      <c r="D146" s="39" t="s">
        <v>28</v>
      </c>
      <c r="E146" s="31"/>
      <c r="F146" s="32"/>
      <c r="G146" s="30"/>
    </row>
    <row r="147" spans="1:7" ht="18.75">
      <c r="A147" s="29"/>
      <c r="B147" s="37" t="s">
        <v>109</v>
      </c>
      <c r="C147" s="30"/>
      <c r="D147" s="39" t="s">
        <v>28</v>
      </c>
      <c r="E147" s="31"/>
      <c r="F147" s="32"/>
      <c r="G147" s="30"/>
    </row>
    <row r="148" spans="1:7" ht="31.5">
      <c r="A148" s="22" t="s">
        <v>234</v>
      </c>
      <c r="B148" s="22" t="s">
        <v>208</v>
      </c>
      <c r="C148" s="22">
        <v>16</v>
      </c>
      <c r="D148" s="28"/>
      <c r="E148" s="28"/>
      <c r="F148" s="28"/>
      <c r="G148" s="28"/>
    </row>
    <row r="149" spans="1:7" ht="18.75">
      <c r="A149" s="29" t="s">
        <v>235</v>
      </c>
      <c r="B149" s="38" t="s">
        <v>114</v>
      </c>
      <c r="C149" s="11" t="s">
        <v>261</v>
      </c>
      <c r="D149" s="11"/>
      <c r="E149" s="86">
        <f>SUM(E151+E152+E154)</f>
        <v>91278.5</v>
      </c>
      <c r="F149" s="87">
        <f>SUM(F151+F152+F154)</f>
        <v>69493</v>
      </c>
      <c r="G149" s="120">
        <f>SUM(E149/F149*100)</f>
        <v>131.34920063891326</v>
      </c>
    </row>
    <row r="150" spans="1:7" ht="18.75">
      <c r="A150" s="29"/>
      <c r="B150" s="38" t="s">
        <v>47</v>
      </c>
      <c r="C150" s="30"/>
      <c r="D150" s="11"/>
      <c r="E150" s="86"/>
      <c r="F150" s="86"/>
      <c r="G150" s="123"/>
    </row>
    <row r="151" spans="1:7" ht="31.5">
      <c r="A151" s="29"/>
      <c r="B151" s="38" t="s">
        <v>137</v>
      </c>
      <c r="C151" s="30"/>
      <c r="D151" s="39" t="s">
        <v>28</v>
      </c>
      <c r="E151" s="86">
        <v>30284.3</v>
      </c>
      <c r="F151" s="87">
        <v>31597</v>
      </c>
      <c r="G151" s="120">
        <f>SUM(E151/F151*100)</f>
        <v>95.84549166060069</v>
      </c>
    </row>
    <row r="152" spans="1:7" ht="18.75">
      <c r="A152" s="29"/>
      <c r="B152" s="38" t="s">
        <v>115</v>
      </c>
      <c r="C152" s="30"/>
      <c r="D152" s="39" t="s">
        <v>28</v>
      </c>
      <c r="E152" s="86">
        <v>18311.1</v>
      </c>
      <c r="F152" s="87">
        <v>3726</v>
      </c>
      <c r="G152" s="120">
        <f>SUM(E152/F152*100)</f>
        <v>491.4412238325282</v>
      </c>
    </row>
    <row r="153" spans="1:7" ht="18.75">
      <c r="A153" s="29"/>
      <c r="B153" s="38" t="s">
        <v>116</v>
      </c>
      <c r="C153" s="30"/>
      <c r="D153" s="39" t="s">
        <v>28</v>
      </c>
      <c r="E153" s="86"/>
      <c r="F153" s="87"/>
      <c r="G153" s="123"/>
    </row>
    <row r="154" spans="1:7" ht="31.5">
      <c r="A154" s="29"/>
      <c r="B154" s="38" t="s">
        <v>117</v>
      </c>
      <c r="C154" s="30"/>
      <c r="D154" s="39" t="s">
        <v>28</v>
      </c>
      <c r="E154" s="86">
        <f>SUM(E156:E166)</f>
        <v>42683.1</v>
      </c>
      <c r="F154" s="87">
        <f>SUM(F156:F166)</f>
        <v>34170</v>
      </c>
      <c r="G154" s="120">
        <f>SUM(E154/F154*100)</f>
        <v>124.91395961369622</v>
      </c>
    </row>
    <row r="155" spans="1:7" ht="18.75">
      <c r="A155" s="29"/>
      <c r="B155" s="38" t="s">
        <v>138</v>
      </c>
      <c r="C155" s="30"/>
      <c r="D155" s="39"/>
      <c r="E155" s="86"/>
      <c r="F155" s="87"/>
      <c r="G155" s="123"/>
    </row>
    <row r="156" spans="1:7" ht="18.75">
      <c r="A156" s="29"/>
      <c r="B156" s="38" t="s">
        <v>289</v>
      </c>
      <c r="C156" s="30"/>
      <c r="D156" s="39" t="s">
        <v>28</v>
      </c>
      <c r="E156" s="86">
        <v>36517.4</v>
      </c>
      <c r="F156" s="87">
        <v>32092.7</v>
      </c>
      <c r="G156" s="120">
        <f>SUM(E156/F156*100)</f>
        <v>113.78724756720375</v>
      </c>
    </row>
    <row r="157" spans="1:7" ht="18.75">
      <c r="A157" s="29"/>
      <c r="B157" s="38" t="s">
        <v>290</v>
      </c>
      <c r="C157" s="30"/>
      <c r="D157" s="39" t="s">
        <v>28</v>
      </c>
      <c r="E157" s="86">
        <v>0.1</v>
      </c>
      <c r="F157" s="87"/>
      <c r="G157" s="123"/>
    </row>
    <row r="158" spans="1:7" ht="18.75">
      <c r="A158" s="29"/>
      <c r="B158" s="38" t="s">
        <v>291</v>
      </c>
      <c r="C158" s="30"/>
      <c r="D158" s="39" t="s">
        <v>28</v>
      </c>
      <c r="E158" s="86">
        <v>2331.4</v>
      </c>
      <c r="F158" s="87"/>
      <c r="G158" s="123"/>
    </row>
    <row r="159" spans="1:7" ht="18.75">
      <c r="A159" s="29"/>
      <c r="B159" s="38" t="s">
        <v>292</v>
      </c>
      <c r="C159" s="30"/>
      <c r="D159" s="39" t="s">
        <v>28</v>
      </c>
      <c r="E159" s="86">
        <v>2962</v>
      </c>
      <c r="F159" s="87">
        <v>2050</v>
      </c>
      <c r="G159" s="120">
        <f>SUM(E159/F159*100)</f>
        <v>144.48780487804876</v>
      </c>
    </row>
    <row r="160" spans="1:7" ht="18.75">
      <c r="A160" s="29"/>
      <c r="B160" s="38" t="s">
        <v>293</v>
      </c>
      <c r="C160" s="30"/>
      <c r="D160" s="39" t="s">
        <v>28</v>
      </c>
      <c r="E160" s="86">
        <v>20.9</v>
      </c>
      <c r="F160" s="87">
        <v>27.3</v>
      </c>
      <c r="G160" s="120">
        <f>SUM(E160/F160*100)</f>
        <v>76.55677655677655</v>
      </c>
    </row>
    <row r="161" spans="1:7" ht="18.75">
      <c r="A161" s="29"/>
      <c r="B161" s="38" t="s">
        <v>294</v>
      </c>
      <c r="C161" s="30"/>
      <c r="D161" s="39" t="s">
        <v>28</v>
      </c>
      <c r="E161" s="86">
        <v>1.7</v>
      </c>
      <c r="F161" s="87"/>
      <c r="G161" s="82"/>
    </row>
    <row r="162" spans="1:7" ht="18.75">
      <c r="A162" s="29"/>
      <c r="B162" s="38" t="s">
        <v>295</v>
      </c>
      <c r="C162" s="30"/>
      <c r="D162" s="39" t="s">
        <v>28</v>
      </c>
      <c r="E162" s="86">
        <v>2.4</v>
      </c>
      <c r="F162" s="87"/>
      <c r="G162" s="82"/>
    </row>
    <row r="163" spans="1:7" ht="18.75">
      <c r="A163" s="29"/>
      <c r="B163" s="38" t="s">
        <v>296</v>
      </c>
      <c r="C163" s="30"/>
      <c r="D163" s="39" t="s">
        <v>28</v>
      </c>
      <c r="E163" s="86">
        <v>847.2</v>
      </c>
      <c r="F163" s="87"/>
      <c r="G163" s="82"/>
    </row>
    <row r="164" spans="1:7" ht="18.75">
      <c r="A164" s="29"/>
      <c r="B164" s="38"/>
      <c r="C164" s="30"/>
      <c r="D164" s="39"/>
      <c r="E164" s="86"/>
      <c r="F164" s="87"/>
      <c r="G164" s="82"/>
    </row>
    <row r="165" spans="1:7" ht="18.75">
      <c r="A165" s="29"/>
      <c r="B165" s="38"/>
      <c r="C165" s="30"/>
      <c r="D165" s="39"/>
      <c r="E165" s="86"/>
      <c r="F165" s="87"/>
      <c r="G165" s="82"/>
    </row>
    <row r="166" spans="1:7" ht="18.75">
      <c r="A166" s="29"/>
      <c r="B166" s="38"/>
      <c r="C166" s="30"/>
      <c r="D166" s="39" t="s">
        <v>28</v>
      </c>
      <c r="E166" s="86"/>
      <c r="F166" s="87"/>
      <c r="G166" s="82"/>
    </row>
    <row r="167" spans="1:7" ht="18.75">
      <c r="A167" s="29"/>
      <c r="B167" s="38" t="s">
        <v>118</v>
      </c>
      <c r="C167" s="30"/>
      <c r="D167" s="39" t="s">
        <v>28</v>
      </c>
      <c r="E167" s="86"/>
      <c r="F167" s="87"/>
      <c r="G167" s="82"/>
    </row>
    <row r="168" spans="1:7" ht="31.5">
      <c r="A168" s="29" t="s">
        <v>236</v>
      </c>
      <c r="B168" s="38" t="s">
        <v>119</v>
      </c>
      <c r="C168" s="11" t="s">
        <v>24</v>
      </c>
      <c r="D168" s="39" t="s">
        <v>28</v>
      </c>
      <c r="E168" s="86">
        <v>1857.6</v>
      </c>
      <c r="F168" s="87" t="s">
        <v>270</v>
      </c>
      <c r="G168" s="82"/>
    </row>
    <row r="169" spans="1:7" ht="18.75">
      <c r="A169" s="29" t="s">
        <v>237</v>
      </c>
      <c r="B169" s="38" t="s">
        <v>209</v>
      </c>
      <c r="C169" s="11" t="s">
        <v>160</v>
      </c>
      <c r="D169" s="39" t="s">
        <v>28</v>
      </c>
      <c r="E169" s="86">
        <f>SUM(E171:E183)</f>
        <v>47494.2</v>
      </c>
      <c r="F169" s="87">
        <f>SUM(F171:F183)</f>
        <v>31597</v>
      </c>
      <c r="G169" s="120">
        <f>SUM(E169/F169*100)</f>
        <v>150.3123714276672</v>
      </c>
    </row>
    <row r="170" spans="1:7" ht="18.75">
      <c r="A170" s="29"/>
      <c r="B170" s="38" t="s">
        <v>47</v>
      </c>
      <c r="C170" s="30"/>
      <c r="D170" s="39"/>
      <c r="E170" s="86"/>
      <c r="F170" s="87"/>
      <c r="G170" s="123"/>
    </row>
    <row r="171" spans="1:7" ht="18.75">
      <c r="A171" s="29"/>
      <c r="B171" s="38" t="s">
        <v>120</v>
      </c>
      <c r="C171" s="30"/>
      <c r="D171" s="39" t="s">
        <v>28</v>
      </c>
      <c r="E171" s="86">
        <v>17338</v>
      </c>
      <c r="F171" s="87">
        <v>15351</v>
      </c>
      <c r="G171" s="120">
        <f aca="true" t="shared" si="0" ref="G171:G179">SUM(E171/F171*100)</f>
        <v>112.9437821640284</v>
      </c>
    </row>
    <row r="172" spans="1:7" ht="18.75">
      <c r="A172" s="29"/>
      <c r="B172" s="38" t="s">
        <v>121</v>
      </c>
      <c r="C172" s="30"/>
      <c r="D172" s="39" t="s">
        <v>28</v>
      </c>
      <c r="E172" s="86">
        <v>2.8</v>
      </c>
      <c r="F172" s="87">
        <v>83.1</v>
      </c>
      <c r="G172" s="120">
        <f t="shared" si="0"/>
        <v>3.369434416365824</v>
      </c>
    </row>
    <row r="173" spans="1:7" ht="18.75">
      <c r="A173" s="29"/>
      <c r="B173" s="38" t="s">
        <v>122</v>
      </c>
      <c r="C173" s="30"/>
      <c r="D173" s="39" t="s">
        <v>28</v>
      </c>
      <c r="E173" s="86">
        <v>5181</v>
      </c>
      <c r="F173" s="87">
        <v>5216</v>
      </c>
      <c r="G173" s="120">
        <f t="shared" si="0"/>
        <v>99.32898773006134</v>
      </c>
    </row>
    <row r="174" spans="1:7" ht="18.75">
      <c r="A174" s="29"/>
      <c r="B174" s="38" t="s">
        <v>123</v>
      </c>
      <c r="C174" s="30"/>
      <c r="D174" s="39" t="s">
        <v>28</v>
      </c>
      <c r="E174" s="86">
        <v>92.6</v>
      </c>
      <c r="F174" s="87">
        <v>100.8</v>
      </c>
      <c r="G174" s="120">
        <f t="shared" si="0"/>
        <v>91.86507936507937</v>
      </c>
    </row>
    <row r="175" spans="1:7" ht="18.75">
      <c r="A175" s="29"/>
      <c r="B175" s="38" t="s">
        <v>124</v>
      </c>
      <c r="C175" s="30"/>
      <c r="D175" s="39" t="s">
        <v>28</v>
      </c>
      <c r="E175" s="86">
        <v>2.3</v>
      </c>
      <c r="F175" s="87">
        <v>5.2</v>
      </c>
      <c r="G175" s="120">
        <f t="shared" si="0"/>
        <v>44.230769230769226</v>
      </c>
    </row>
    <row r="176" spans="1:7" ht="18.75">
      <c r="A176" s="29"/>
      <c r="B176" s="38" t="s">
        <v>125</v>
      </c>
      <c r="C176" s="30"/>
      <c r="D176" s="39" t="s">
        <v>28</v>
      </c>
      <c r="E176" s="86">
        <v>3007.9</v>
      </c>
      <c r="F176" s="87">
        <v>5932</v>
      </c>
      <c r="G176" s="120">
        <f t="shared" si="0"/>
        <v>50.70633850303439</v>
      </c>
    </row>
    <row r="177" spans="1:7" ht="18.75">
      <c r="A177" s="29"/>
      <c r="B177" s="38" t="s">
        <v>126</v>
      </c>
      <c r="C177" s="30"/>
      <c r="D177" s="39" t="s">
        <v>28</v>
      </c>
      <c r="E177" s="86">
        <v>149.4</v>
      </c>
      <c r="F177" s="87">
        <v>147</v>
      </c>
      <c r="G177" s="120">
        <f t="shared" si="0"/>
        <v>101.63265306122449</v>
      </c>
    </row>
    <row r="178" spans="1:7" ht="18.75">
      <c r="A178" s="29"/>
      <c r="B178" s="38" t="s">
        <v>127</v>
      </c>
      <c r="C178" s="30"/>
      <c r="D178" s="39" t="s">
        <v>28</v>
      </c>
      <c r="E178" s="86">
        <v>7726.5</v>
      </c>
      <c r="F178" s="87">
        <v>355</v>
      </c>
      <c r="G178" s="120">
        <f t="shared" si="0"/>
        <v>2176.4788732394363</v>
      </c>
    </row>
    <row r="179" spans="1:7" ht="18.75">
      <c r="A179" s="29"/>
      <c r="B179" s="38" t="s">
        <v>128</v>
      </c>
      <c r="C179" s="30"/>
      <c r="D179" s="39" t="s">
        <v>28</v>
      </c>
      <c r="E179" s="86">
        <v>310.6</v>
      </c>
      <c r="F179" s="87">
        <v>655.7</v>
      </c>
      <c r="G179" s="120">
        <f t="shared" si="0"/>
        <v>47.369223730364496</v>
      </c>
    </row>
    <row r="180" spans="1:7" ht="18.75">
      <c r="A180" s="29"/>
      <c r="B180" s="38" t="s">
        <v>129</v>
      </c>
      <c r="C180" s="30"/>
      <c r="D180" s="39" t="s">
        <v>28</v>
      </c>
      <c r="E180" s="86"/>
      <c r="F180" s="87"/>
      <c r="G180" s="123"/>
    </row>
    <row r="181" spans="1:7" ht="18.75">
      <c r="A181" s="29"/>
      <c r="B181" s="38" t="s">
        <v>130</v>
      </c>
      <c r="C181" s="30"/>
      <c r="D181" s="39" t="s">
        <v>28</v>
      </c>
      <c r="E181" s="86">
        <v>460.4</v>
      </c>
      <c r="F181" s="87">
        <v>434.3</v>
      </c>
      <c r="G181" s="120">
        <f>SUM(E181/F181*100)</f>
        <v>106.00967073451531</v>
      </c>
    </row>
    <row r="182" spans="1:7" ht="18.75">
      <c r="A182" s="29"/>
      <c r="B182" s="38" t="s">
        <v>139</v>
      </c>
      <c r="C182" s="30"/>
      <c r="D182" s="39" t="s">
        <v>28</v>
      </c>
      <c r="E182" s="86">
        <v>9780.5</v>
      </c>
      <c r="F182" s="87">
        <v>188</v>
      </c>
      <c r="G182" s="120">
        <f>SUM(E182/F182*100)</f>
        <v>5202.393617021276</v>
      </c>
    </row>
    <row r="183" spans="1:7" ht="18.75">
      <c r="A183" s="29"/>
      <c r="B183" s="38" t="s">
        <v>140</v>
      </c>
      <c r="C183" s="30"/>
      <c r="D183" s="39" t="s">
        <v>28</v>
      </c>
      <c r="E183" s="86">
        <v>3442.2</v>
      </c>
      <c r="F183" s="87">
        <v>3128.9</v>
      </c>
      <c r="G183" s="120">
        <f>SUM(E183/F183*100)</f>
        <v>110.01310364664899</v>
      </c>
    </row>
    <row r="184" spans="1:7" ht="31.5">
      <c r="A184" s="29" t="s">
        <v>238</v>
      </c>
      <c r="B184" s="38" t="s">
        <v>210</v>
      </c>
      <c r="C184" s="22">
        <v>20</v>
      </c>
      <c r="D184" s="39" t="s">
        <v>28</v>
      </c>
      <c r="E184" s="86">
        <f>SUM(E186:E198)</f>
        <v>41927.1</v>
      </c>
      <c r="F184" s="87">
        <v>34142.7</v>
      </c>
      <c r="G184" s="120">
        <f>SUM(E184/F184*100)</f>
        <v>122.79960284336038</v>
      </c>
    </row>
    <row r="185" spans="1:7" ht="18.75">
      <c r="A185" s="29"/>
      <c r="B185" s="38" t="s">
        <v>47</v>
      </c>
      <c r="C185" s="30"/>
      <c r="D185" s="39"/>
      <c r="E185" s="86"/>
      <c r="F185" s="87"/>
      <c r="G185" s="123"/>
    </row>
    <row r="186" spans="1:7" ht="18.75">
      <c r="A186" s="29"/>
      <c r="B186" s="38" t="s">
        <v>120</v>
      </c>
      <c r="C186" s="30"/>
      <c r="D186" s="39" t="s">
        <v>28</v>
      </c>
      <c r="E186" s="86">
        <v>20371.6</v>
      </c>
      <c r="F186" s="87">
        <v>18459.1</v>
      </c>
      <c r="G186" s="120">
        <f>SUM(E186/F186*100)</f>
        <v>110.36074348153487</v>
      </c>
    </row>
    <row r="187" spans="1:7" ht="18.75">
      <c r="A187" s="29"/>
      <c r="B187" s="38" t="s">
        <v>121</v>
      </c>
      <c r="C187" s="30"/>
      <c r="D187" s="39" t="s">
        <v>28</v>
      </c>
      <c r="E187" s="86">
        <v>141.3</v>
      </c>
      <c r="F187" s="87">
        <v>27.2</v>
      </c>
      <c r="G187" s="120">
        <f>SUM(E187/F187*100)</f>
        <v>519.4852941176471</v>
      </c>
    </row>
    <row r="188" spans="1:7" ht="18.75">
      <c r="A188" s="29"/>
      <c r="B188" s="38" t="s">
        <v>122</v>
      </c>
      <c r="C188" s="30"/>
      <c r="D188" s="39" t="s">
        <v>28</v>
      </c>
      <c r="E188" s="86">
        <v>5998.7</v>
      </c>
      <c r="F188" s="87">
        <v>6579.8</v>
      </c>
      <c r="G188" s="120">
        <f>SUM(E188/F188*100)</f>
        <v>91.16842457217544</v>
      </c>
    </row>
    <row r="189" spans="1:7" ht="18.75">
      <c r="A189" s="29"/>
      <c r="B189" s="38" t="s">
        <v>123</v>
      </c>
      <c r="C189" s="30"/>
      <c r="D189" s="39" t="s">
        <v>28</v>
      </c>
      <c r="E189" s="86">
        <v>288.8</v>
      </c>
      <c r="F189" s="87">
        <v>289.1</v>
      </c>
      <c r="G189" s="120">
        <f>SUM(E189/F189*100)</f>
        <v>99.896229678312</v>
      </c>
    </row>
    <row r="190" spans="1:7" ht="18.75">
      <c r="A190" s="29"/>
      <c r="B190" s="38" t="s">
        <v>124</v>
      </c>
      <c r="C190" s="30"/>
      <c r="D190" s="39" t="s">
        <v>28</v>
      </c>
      <c r="E190" s="86">
        <v>140.2</v>
      </c>
      <c r="F190" s="87"/>
      <c r="G190" s="123"/>
    </row>
    <row r="191" spans="1:7" ht="18.75">
      <c r="A191" s="29"/>
      <c r="B191" s="38" t="s">
        <v>125</v>
      </c>
      <c r="C191" s="30"/>
      <c r="D191" s="39" t="s">
        <v>28</v>
      </c>
      <c r="E191" s="86">
        <v>2780.6</v>
      </c>
      <c r="F191" s="87">
        <v>66.5</v>
      </c>
      <c r="G191" s="120">
        <f>SUM(E191/F191*100)</f>
        <v>4181.353383458647</v>
      </c>
    </row>
    <row r="192" spans="1:7" ht="18.75">
      <c r="A192" s="29"/>
      <c r="B192" s="38" t="s">
        <v>126</v>
      </c>
      <c r="C192" s="30"/>
      <c r="D192" s="39" t="s">
        <v>28</v>
      </c>
      <c r="E192" s="86">
        <v>12.3</v>
      </c>
      <c r="F192" s="87"/>
      <c r="G192" s="123"/>
    </row>
    <row r="193" spans="1:7" ht="18.75">
      <c r="A193" s="29"/>
      <c r="B193" s="38" t="s">
        <v>127</v>
      </c>
      <c r="C193" s="30"/>
      <c r="D193" s="39" t="s">
        <v>28</v>
      </c>
      <c r="E193" s="86">
        <v>1008.8</v>
      </c>
      <c r="F193" s="87">
        <v>422.3</v>
      </c>
      <c r="G193" s="120">
        <f>SUM(E193/F193*100)</f>
        <v>238.8823111532086</v>
      </c>
    </row>
    <row r="194" spans="1:7" ht="18.75">
      <c r="A194" s="29"/>
      <c r="B194" s="38" t="s">
        <v>128</v>
      </c>
      <c r="C194" s="30"/>
      <c r="D194" s="39" t="s">
        <v>28</v>
      </c>
      <c r="E194" s="86">
        <v>1307.9</v>
      </c>
      <c r="F194" s="94">
        <v>664.1</v>
      </c>
      <c r="G194" s="120">
        <f>SUM(E194/F194*100)</f>
        <v>196.94323144104803</v>
      </c>
    </row>
    <row r="195" spans="1:7" ht="18.75">
      <c r="A195" s="29"/>
      <c r="B195" s="38" t="s">
        <v>129</v>
      </c>
      <c r="C195" s="30"/>
      <c r="D195" s="39" t="s">
        <v>28</v>
      </c>
      <c r="E195" s="86"/>
      <c r="F195" s="86"/>
      <c r="G195" s="123"/>
    </row>
    <row r="196" spans="1:7" ht="18.75">
      <c r="A196" s="29"/>
      <c r="B196" s="38" t="s">
        <v>130</v>
      </c>
      <c r="C196" s="30"/>
      <c r="D196" s="39" t="s">
        <v>28</v>
      </c>
      <c r="E196" s="86">
        <v>46.3</v>
      </c>
      <c r="F196" s="87">
        <v>36.1</v>
      </c>
      <c r="G196" s="120">
        <f>SUM(E196/F196*100)</f>
        <v>128.25484764542935</v>
      </c>
    </row>
    <row r="197" spans="1:7" ht="18.75">
      <c r="A197" s="29"/>
      <c r="B197" s="38" t="s">
        <v>139</v>
      </c>
      <c r="C197" s="30"/>
      <c r="D197" s="39" t="s">
        <v>28</v>
      </c>
      <c r="E197" s="86">
        <v>154.4</v>
      </c>
      <c r="F197" s="87">
        <v>618.8</v>
      </c>
      <c r="G197" s="120">
        <f>SUM(E197/F197*100)</f>
        <v>24.95151906916613</v>
      </c>
    </row>
    <row r="198" spans="1:7" ht="15.75" customHeight="1">
      <c r="A198" s="29"/>
      <c r="B198" s="38" t="s">
        <v>140</v>
      </c>
      <c r="C198" s="30"/>
      <c r="D198" s="39" t="s">
        <v>28</v>
      </c>
      <c r="E198" s="86">
        <v>9676.2</v>
      </c>
      <c r="F198" s="87">
        <v>6979.7</v>
      </c>
      <c r="G198" s="120">
        <f>SUM(E198/F198*100)</f>
        <v>138.6334656217316</v>
      </c>
    </row>
    <row r="199" spans="1:7" ht="18.75">
      <c r="A199" s="29"/>
      <c r="B199" s="38" t="s">
        <v>141</v>
      </c>
      <c r="C199" s="30"/>
      <c r="D199" s="39" t="s">
        <v>28</v>
      </c>
      <c r="E199" s="86"/>
      <c r="F199" s="87"/>
      <c r="G199" s="84"/>
    </row>
    <row r="200" spans="1:7" ht="31.5">
      <c r="A200" s="29"/>
      <c r="B200" s="38" t="s">
        <v>142</v>
      </c>
      <c r="C200" s="30"/>
      <c r="D200" s="39" t="s">
        <v>28</v>
      </c>
      <c r="E200" s="83"/>
      <c r="F200" s="87"/>
      <c r="G200" s="84"/>
    </row>
    <row r="201" spans="1:7" s="64" customFormat="1" ht="47.25">
      <c r="A201" s="72" t="s">
        <v>253</v>
      </c>
      <c r="B201" s="73" t="s">
        <v>252</v>
      </c>
      <c r="C201" s="67">
        <v>21</v>
      </c>
      <c r="D201" s="71" t="s">
        <v>262</v>
      </c>
      <c r="E201" s="103" t="s">
        <v>256</v>
      </c>
      <c r="F201" s="104"/>
      <c r="G201" s="105"/>
    </row>
    <row r="202" spans="1:7" s="64" customFormat="1" ht="31.5">
      <c r="A202" s="72" t="s">
        <v>22</v>
      </c>
      <c r="B202" s="73" t="s">
        <v>254</v>
      </c>
      <c r="C202" s="67">
        <v>22</v>
      </c>
      <c r="D202" s="71" t="s">
        <v>28</v>
      </c>
      <c r="E202" s="89" t="s">
        <v>298</v>
      </c>
      <c r="F202" s="88" t="s">
        <v>297</v>
      </c>
      <c r="G202" s="120">
        <f>SUM(E202/F202*100)</f>
        <v>144.48780487804876</v>
      </c>
    </row>
    <row r="203" spans="1:7" ht="15.75">
      <c r="A203" s="182" t="s">
        <v>211</v>
      </c>
      <c r="B203" s="182"/>
      <c r="C203" s="182"/>
      <c r="D203" s="182"/>
      <c r="E203" s="182"/>
      <c r="F203" s="182"/>
      <c r="G203" s="182"/>
    </row>
    <row r="204" spans="1:7" ht="15.75">
      <c r="A204" s="11" t="s">
        <v>251</v>
      </c>
      <c r="B204" s="10" t="s">
        <v>131</v>
      </c>
      <c r="C204" s="11" t="s">
        <v>22</v>
      </c>
      <c r="D204" s="11" t="s">
        <v>33</v>
      </c>
      <c r="E204" s="33"/>
      <c r="F204" s="33"/>
      <c r="G204" s="33"/>
    </row>
    <row r="205" spans="1:7" ht="15.75">
      <c r="A205" s="25"/>
      <c r="B205" s="26"/>
      <c r="C205" s="25"/>
      <c r="D205" s="25"/>
      <c r="E205" s="27"/>
      <c r="F205" s="27"/>
      <c r="G205" s="27"/>
    </row>
    <row r="207" spans="1:7" ht="15.75">
      <c r="A207" s="181" t="s">
        <v>68</v>
      </c>
      <c r="B207" s="181"/>
      <c r="C207" s="181"/>
      <c r="D207" s="181"/>
      <c r="E207" s="181"/>
      <c r="F207" s="138"/>
      <c r="G207" s="138"/>
    </row>
    <row r="208" spans="1:6" ht="15.75" customHeight="1">
      <c r="A208" s="114" t="s">
        <v>40</v>
      </c>
      <c r="B208" s="114" t="s">
        <v>9</v>
      </c>
      <c r="C208" s="111"/>
      <c r="D208" s="114" t="s">
        <v>41</v>
      </c>
      <c r="E208" s="13" t="s">
        <v>42</v>
      </c>
      <c r="F208" s="13"/>
    </row>
    <row r="209" spans="1:6" ht="31.5">
      <c r="A209" s="114"/>
      <c r="B209" s="114"/>
      <c r="C209" s="111"/>
      <c r="D209" s="114"/>
      <c r="E209" s="13" t="s">
        <v>43</v>
      </c>
      <c r="F209" s="13" t="s">
        <v>44</v>
      </c>
    </row>
    <row r="210" spans="1:6" ht="15.75">
      <c r="A210" s="13">
        <v>1</v>
      </c>
      <c r="B210" s="114">
        <v>2</v>
      </c>
      <c r="C210" s="111"/>
      <c r="D210" s="13">
        <v>3</v>
      </c>
      <c r="E210" s="13">
        <v>4</v>
      </c>
      <c r="F210" s="13">
        <v>5</v>
      </c>
    </row>
    <row r="211" spans="1:6" ht="15.75">
      <c r="A211" s="114" t="s">
        <v>151</v>
      </c>
      <c r="B211" s="114"/>
      <c r="C211" s="114"/>
      <c r="D211" s="114"/>
      <c r="E211" s="114"/>
      <c r="F211" s="154"/>
    </row>
    <row r="212" spans="1:6" ht="54" customHeight="1">
      <c r="A212" s="108" t="s">
        <v>31</v>
      </c>
      <c r="B212" s="110" t="s">
        <v>213</v>
      </c>
      <c r="C212" s="111"/>
      <c r="D212" s="109" t="s">
        <v>28</v>
      </c>
      <c r="E212" s="4" t="s">
        <v>299</v>
      </c>
      <c r="F212" s="4" t="s">
        <v>300</v>
      </c>
    </row>
    <row r="213" spans="1:6" ht="15.75">
      <c r="A213" s="108"/>
      <c r="B213" s="110" t="s">
        <v>45</v>
      </c>
      <c r="C213" s="111"/>
      <c r="D213" s="109"/>
      <c r="E213" s="4"/>
      <c r="F213" s="4"/>
    </row>
    <row r="214" spans="1:6" ht="15.75">
      <c r="A214" s="12" t="s">
        <v>37</v>
      </c>
      <c r="B214" s="110" t="s">
        <v>149</v>
      </c>
      <c r="C214" s="111"/>
      <c r="D214" s="4" t="s">
        <v>28</v>
      </c>
      <c r="E214" s="4" t="s">
        <v>304</v>
      </c>
      <c r="F214" s="4" t="s">
        <v>305</v>
      </c>
    </row>
    <row r="215" spans="1:6" ht="15.75">
      <c r="A215" s="12" t="s">
        <v>38</v>
      </c>
      <c r="B215" s="110" t="s">
        <v>150</v>
      </c>
      <c r="C215" s="111"/>
      <c r="D215" s="4" t="s">
        <v>28</v>
      </c>
      <c r="E215" s="4"/>
      <c r="F215" s="4"/>
    </row>
    <row r="216" spans="1:6" ht="15.75">
      <c r="A216" s="12"/>
      <c r="B216" s="110"/>
      <c r="C216" s="111"/>
      <c r="D216" s="4"/>
      <c r="E216" s="4"/>
      <c r="F216" s="4"/>
    </row>
    <row r="217" spans="1:6" ht="18.75" customHeight="1">
      <c r="A217" s="114" t="s">
        <v>155</v>
      </c>
      <c r="B217" s="114"/>
      <c r="C217" s="114"/>
      <c r="D217" s="114"/>
      <c r="E217" s="114"/>
      <c r="F217" s="154"/>
    </row>
    <row r="218" spans="1:6" ht="31.5" customHeight="1">
      <c r="A218" s="108" t="s">
        <v>32</v>
      </c>
      <c r="B218" s="110" t="s">
        <v>152</v>
      </c>
      <c r="C218" s="111"/>
      <c r="D218" s="109" t="s">
        <v>28</v>
      </c>
      <c r="E218" s="95" t="s">
        <v>306</v>
      </c>
      <c r="F218" s="95" t="s">
        <v>307</v>
      </c>
    </row>
    <row r="219" spans="1:6" ht="15.75">
      <c r="A219" s="108"/>
      <c r="B219" s="110" t="s">
        <v>45</v>
      </c>
      <c r="C219" s="111"/>
      <c r="D219" s="109"/>
      <c r="E219" s="4"/>
      <c r="F219" s="4"/>
    </row>
    <row r="220" spans="1:6" ht="15.75">
      <c r="A220" s="12" t="s">
        <v>240</v>
      </c>
      <c r="B220" s="110" t="s">
        <v>156</v>
      </c>
      <c r="C220" s="111"/>
      <c r="D220" s="4" t="s">
        <v>28</v>
      </c>
      <c r="E220" s="4"/>
      <c r="F220" s="4"/>
    </row>
    <row r="221" spans="1:6" ht="15.75">
      <c r="A221" s="12" t="s">
        <v>241</v>
      </c>
      <c r="B221" s="110" t="s">
        <v>157</v>
      </c>
      <c r="C221" s="111"/>
      <c r="D221" s="4" t="s">
        <v>28</v>
      </c>
      <c r="E221" s="95"/>
      <c r="F221" s="4"/>
    </row>
    <row r="222" spans="1:6" ht="60.75" customHeight="1">
      <c r="A222" s="12" t="s">
        <v>239</v>
      </c>
      <c r="B222" s="110" t="s">
        <v>215</v>
      </c>
      <c r="C222" s="111"/>
      <c r="D222" s="4" t="s">
        <v>28</v>
      </c>
      <c r="E222" s="95" t="s">
        <v>308</v>
      </c>
      <c r="F222" s="95" t="s">
        <v>309</v>
      </c>
    </row>
    <row r="223" spans="1:6" ht="35.25" customHeight="1">
      <c r="A223" s="114" t="s">
        <v>214</v>
      </c>
      <c r="B223" s="114"/>
      <c r="C223" s="114"/>
      <c r="D223" s="114"/>
      <c r="E223" s="114"/>
      <c r="F223" s="154"/>
    </row>
    <row r="224" spans="1:6" ht="32.25" customHeight="1">
      <c r="A224" s="171" t="s">
        <v>53</v>
      </c>
      <c r="B224" s="194" t="s">
        <v>153</v>
      </c>
      <c r="C224" s="111"/>
      <c r="D224" s="172" t="s">
        <v>28</v>
      </c>
      <c r="E224" s="22" t="s">
        <v>299</v>
      </c>
      <c r="F224" s="22" t="s">
        <v>300</v>
      </c>
    </row>
    <row r="225" spans="1:6" ht="15.75">
      <c r="A225" s="171"/>
      <c r="B225" s="194" t="s">
        <v>45</v>
      </c>
      <c r="C225" s="111"/>
      <c r="D225" s="172"/>
      <c r="E225" s="22"/>
      <c r="F225" s="22"/>
    </row>
    <row r="226" spans="1:6" ht="15.75">
      <c r="A226" s="21" t="s">
        <v>242</v>
      </c>
      <c r="B226" s="141" t="s">
        <v>158</v>
      </c>
      <c r="C226" s="111"/>
      <c r="D226" s="22" t="s">
        <v>28</v>
      </c>
      <c r="E226" s="22" t="s">
        <v>299</v>
      </c>
      <c r="F226" s="22" t="s">
        <v>300</v>
      </c>
    </row>
    <row r="227" spans="1:6" ht="31.5" customHeight="1">
      <c r="A227" s="21" t="s">
        <v>243</v>
      </c>
      <c r="B227" s="141" t="s">
        <v>216</v>
      </c>
      <c r="C227" s="111"/>
      <c r="D227" s="22" t="s">
        <v>28</v>
      </c>
      <c r="E227" s="22"/>
      <c r="F227" s="22"/>
    </row>
    <row r="228" spans="1:6" ht="31.5" customHeight="1">
      <c r="A228" s="179" t="s">
        <v>54</v>
      </c>
      <c r="B228" s="194" t="s">
        <v>154</v>
      </c>
      <c r="C228" s="194"/>
      <c r="D228" s="22"/>
      <c r="E228" s="95" t="s">
        <v>306</v>
      </c>
      <c r="F228" s="95" t="s">
        <v>307</v>
      </c>
    </row>
    <row r="229" spans="1:6" ht="15.75">
      <c r="A229" s="179"/>
      <c r="B229" s="194" t="s">
        <v>45</v>
      </c>
      <c r="C229" s="194"/>
      <c r="D229" s="22"/>
      <c r="E229" s="22"/>
      <c r="F229" s="22"/>
    </row>
    <row r="230" spans="1:6" ht="15.75">
      <c r="A230" s="21" t="s">
        <v>55</v>
      </c>
      <c r="B230" s="141" t="s">
        <v>158</v>
      </c>
      <c r="C230" s="141"/>
      <c r="D230" s="22" t="s">
        <v>28</v>
      </c>
      <c r="E230" s="96" t="s">
        <v>310</v>
      </c>
      <c r="F230" s="22" t="s">
        <v>311</v>
      </c>
    </row>
    <row r="231" spans="1:6" ht="31.5" customHeight="1">
      <c r="A231" s="21" t="s">
        <v>56</v>
      </c>
      <c r="B231" s="141" t="s">
        <v>217</v>
      </c>
      <c r="C231" s="111"/>
      <c r="D231" s="22" t="s">
        <v>28</v>
      </c>
      <c r="E231" s="22" t="s">
        <v>312</v>
      </c>
      <c r="F231" s="22" t="s">
        <v>313</v>
      </c>
    </row>
    <row r="232" spans="1:6" ht="51.75" customHeight="1">
      <c r="A232" s="114" t="s">
        <v>71</v>
      </c>
      <c r="B232" s="114"/>
      <c r="C232" s="114"/>
      <c r="D232" s="114"/>
      <c r="E232" s="114"/>
      <c r="F232" s="154"/>
    </row>
    <row r="233" spans="1:6" ht="33.75" customHeight="1">
      <c r="A233" s="174" t="s">
        <v>35</v>
      </c>
      <c r="B233" s="110" t="s">
        <v>70</v>
      </c>
      <c r="C233" s="111"/>
      <c r="D233" s="109" t="s">
        <v>46</v>
      </c>
      <c r="E233" s="97">
        <v>9</v>
      </c>
      <c r="F233" s="97">
        <v>13</v>
      </c>
    </row>
    <row r="234" spans="1:6" ht="15.75">
      <c r="A234" s="174"/>
      <c r="B234" s="110" t="s">
        <v>47</v>
      </c>
      <c r="C234" s="111"/>
      <c r="D234" s="109"/>
      <c r="E234" s="97"/>
      <c r="F234" s="97"/>
    </row>
    <row r="235" spans="1:6" ht="15.75">
      <c r="A235" s="12" t="s">
        <v>171</v>
      </c>
      <c r="B235" s="173" t="s">
        <v>48</v>
      </c>
      <c r="C235" s="111"/>
      <c r="D235" s="12" t="s">
        <v>30</v>
      </c>
      <c r="E235" s="98">
        <v>9</v>
      </c>
      <c r="F235" s="98">
        <v>13</v>
      </c>
    </row>
    <row r="236" spans="1:6" ht="15.75">
      <c r="A236" s="12" t="s">
        <v>172</v>
      </c>
      <c r="B236" s="173" t="s">
        <v>49</v>
      </c>
      <c r="C236" s="111"/>
      <c r="D236" s="12" t="s">
        <v>30</v>
      </c>
      <c r="E236" s="98"/>
      <c r="F236" s="98"/>
    </row>
    <row r="237" spans="1:6" ht="15.75">
      <c r="A237" s="12" t="s">
        <v>173</v>
      </c>
      <c r="B237" s="173" t="s">
        <v>50</v>
      </c>
      <c r="C237" s="111"/>
      <c r="D237" s="12" t="s">
        <v>30</v>
      </c>
      <c r="E237" s="98"/>
      <c r="F237" s="98"/>
    </row>
    <row r="238" spans="1:6" ht="33.75" customHeight="1">
      <c r="A238" s="174" t="s">
        <v>58</v>
      </c>
      <c r="B238" s="110" t="s">
        <v>159</v>
      </c>
      <c r="C238" s="111"/>
      <c r="D238" s="109" t="s">
        <v>51</v>
      </c>
      <c r="E238" s="99">
        <v>9701</v>
      </c>
      <c r="F238" s="97">
        <v>9854.2</v>
      </c>
    </row>
    <row r="239" spans="1:6" ht="15.75">
      <c r="A239" s="174"/>
      <c r="B239" s="110" t="s">
        <v>47</v>
      </c>
      <c r="C239" s="111"/>
      <c r="D239" s="109"/>
      <c r="E239" s="97"/>
      <c r="F239" s="97"/>
    </row>
    <row r="240" spans="1:6" ht="15.75">
      <c r="A240" s="12" t="s">
        <v>174</v>
      </c>
      <c r="B240" s="173" t="s">
        <v>48</v>
      </c>
      <c r="C240" s="111"/>
      <c r="D240" s="12" t="s">
        <v>52</v>
      </c>
      <c r="E240" s="100">
        <v>9701</v>
      </c>
      <c r="F240" s="98">
        <v>9854.2</v>
      </c>
    </row>
    <row r="241" spans="1:6" ht="15.75">
      <c r="A241" s="12" t="s">
        <v>175</v>
      </c>
      <c r="B241" s="173" t="s">
        <v>49</v>
      </c>
      <c r="C241" s="111"/>
      <c r="D241" s="12" t="s">
        <v>52</v>
      </c>
      <c r="E241" s="98"/>
      <c r="F241" s="98"/>
    </row>
    <row r="242" spans="1:6" ht="15.75">
      <c r="A242" s="12" t="s">
        <v>176</v>
      </c>
      <c r="B242" s="173" t="s">
        <v>50</v>
      </c>
      <c r="C242" s="111"/>
      <c r="D242" s="12" t="s">
        <v>52</v>
      </c>
      <c r="E242" s="7"/>
      <c r="F242" s="7"/>
    </row>
    <row r="243" spans="1:6" s="64" customFormat="1" ht="54.75" customHeight="1">
      <c r="A243" s="74" t="s">
        <v>147</v>
      </c>
      <c r="B243" s="196" t="s">
        <v>221</v>
      </c>
      <c r="C243" s="197"/>
      <c r="D243" s="74" t="s">
        <v>28</v>
      </c>
      <c r="E243" s="199">
        <v>27.3</v>
      </c>
      <c r="F243" s="75">
        <v>20.9</v>
      </c>
    </row>
    <row r="244" spans="1:6" ht="34.5" customHeight="1">
      <c r="A244" s="114" t="s">
        <v>163</v>
      </c>
      <c r="B244" s="114"/>
      <c r="C244" s="114"/>
      <c r="D244" s="114"/>
      <c r="E244" s="114"/>
      <c r="F244" s="154"/>
    </row>
    <row r="245" spans="1:6" ht="33.75" customHeight="1">
      <c r="A245" s="174" t="s">
        <v>177</v>
      </c>
      <c r="B245" s="110" t="s">
        <v>72</v>
      </c>
      <c r="C245" s="111"/>
      <c r="D245" s="109" t="s">
        <v>51</v>
      </c>
      <c r="E245" s="97">
        <v>39.7</v>
      </c>
      <c r="F245" s="97">
        <v>25.5</v>
      </c>
    </row>
    <row r="246" spans="1:6" ht="15.75">
      <c r="A246" s="174"/>
      <c r="B246" s="110" t="s">
        <v>47</v>
      </c>
      <c r="C246" s="111"/>
      <c r="D246" s="109"/>
      <c r="E246" s="97"/>
      <c r="F246" s="97"/>
    </row>
    <row r="247" spans="1:6" ht="15.75">
      <c r="A247" s="12" t="s">
        <v>178</v>
      </c>
      <c r="B247" s="173" t="s">
        <v>48</v>
      </c>
      <c r="C247" s="111"/>
      <c r="D247" s="12" t="s">
        <v>51</v>
      </c>
      <c r="E247" s="98"/>
      <c r="F247" s="98"/>
    </row>
    <row r="248" spans="1:6" ht="15.75">
      <c r="A248" s="58" t="s">
        <v>179</v>
      </c>
      <c r="B248" s="173" t="s">
        <v>49</v>
      </c>
      <c r="C248" s="111"/>
      <c r="D248" s="12" t="s">
        <v>51</v>
      </c>
      <c r="E248" s="98"/>
      <c r="F248" s="98"/>
    </row>
    <row r="249" spans="1:6" ht="15.75">
      <c r="A249" s="58" t="s">
        <v>180</v>
      </c>
      <c r="B249" s="173" t="s">
        <v>50</v>
      </c>
      <c r="C249" s="111"/>
      <c r="D249" s="12" t="s">
        <v>51</v>
      </c>
      <c r="E249" s="98">
        <v>39.7</v>
      </c>
      <c r="F249" s="98">
        <v>25.5</v>
      </c>
    </row>
    <row r="250" spans="1:6" ht="15.75">
      <c r="A250" s="12" t="s">
        <v>181</v>
      </c>
      <c r="B250" s="170" t="s">
        <v>145</v>
      </c>
      <c r="C250" s="111"/>
      <c r="D250" s="12" t="s">
        <v>28</v>
      </c>
      <c r="E250" s="98">
        <v>27.3</v>
      </c>
      <c r="F250" s="98">
        <v>20.9</v>
      </c>
    </row>
    <row r="251" spans="1:6" s="64" customFormat="1" ht="40.5" customHeight="1">
      <c r="A251" s="106" t="s">
        <v>244</v>
      </c>
      <c r="B251" s="106"/>
      <c r="C251" s="106"/>
      <c r="D251" s="106"/>
      <c r="E251" s="106"/>
      <c r="F251" s="107"/>
    </row>
    <row r="252" spans="1:6" s="64" customFormat="1" ht="33" customHeight="1">
      <c r="A252" s="192" t="s">
        <v>36</v>
      </c>
      <c r="B252" s="193" t="s">
        <v>220</v>
      </c>
      <c r="C252" s="185"/>
      <c r="D252" s="176" t="s">
        <v>51</v>
      </c>
      <c r="E252" s="67"/>
      <c r="F252" s="67"/>
    </row>
    <row r="253" spans="1:6" s="64" customFormat="1" ht="15.75">
      <c r="A253" s="192"/>
      <c r="B253" s="193" t="s">
        <v>47</v>
      </c>
      <c r="C253" s="185"/>
      <c r="D253" s="176"/>
      <c r="E253" s="67"/>
      <c r="F253" s="67"/>
    </row>
    <row r="254" spans="1:6" s="64" customFormat="1" ht="15.75">
      <c r="A254" s="74" t="s">
        <v>245</v>
      </c>
      <c r="B254" s="184" t="s">
        <v>48</v>
      </c>
      <c r="C254" s="185"/>
      <c r="D254" s="74" t="s">
        <v>51</v>
      </c>
      <c r="E254" s="75"/>
      <c r="F254" s="75"/>
    </row>
    <row r="255" spans="1:6" s="64" customFormat="1" ht="15.75">
      <c r="A255" s="76" t="s">
        <v>246</v>
      </c>
      <c r="B255" s="184" t="s">
        <v>49</v>
      </c>
      <c r="C255" s="185"/>
      <c r="D255" s="74" t="s">
        <v>51</v>
      </c>
      <c r="E255" s="75"/>
      <c r="F255" s="75"/>
    </row>
    <row r="256" spans="1:6" s="64" customFormat="1" ht="15.75">
      <c r="A256" s="76" t="s">
        <v>247</v>
      </c>
      <c r="B256" s="184" t="s">
        <v>50</v>
      </c>
      <c r="C256" s="185"/>
      <c r="D256" s="74" t="s">
        <v>51</v>
      </c>
      <c r="E256" s="75"/>
      <c r="F256" s="75"/>
    </row>
    <row r="257" spans="1:6" ht="15.75">
      <c r="A257" s="101" t="s">
        <v>248</v>
      </c>
      <c r="B257" s="101"/>
      <c r="C257" s="101"/>
      <c r="D257" s="101"/>
      <c r="E257" s="101"/>
      <c r="F257" s="111"/>
    </row>
    <row r="258" spans="1:6" ht="17.25" customHeight="1">
      <c r="A258" s="16" t="s">
        <v>231</v>
      </c>
      <c r="B258" s="161" t="s">
        <v>57</v>
      </c>
      <c r="C258" s="161"/>
      <c r="D258" s="161"/>
      <c r="E258" s="161"/>
      <c r="F258" s="111"/>
    </row>
    <row r="259" spans="1:6" ht="15.75">
      <c r="A259" s="12" t="s">
        <v>232</v>
      </c>
      <c r="B259" s="170" t="s">
        <v>73</v>
      </c>
      <c r="C259" s="111"/>
      <c r="D259" s="12" t="s">
        <v>28</v>
      </c>
      <c r="E259" s="7"/>
      <c r="F259" s="7"/>
    </row>
    <row r="260" spans="1:6" ht="15.75">
      <c r="A260" s="12" t="s">
        <v>249</v>
      </c>
      <c r="B260" s="110" t="s">
        <v>148</v>
      </c>
      <c r="C260" s="111"/>
      <c r="D260" s="12"/>
      <c r="E260" s="7"/>
      <c r="F260" s="7"/>
    </row>
    <row r="261" spans="1:6" ht="14.25" customHeight="1">
      <c r="A261" s="16" t="s">
        <v>250</v>
      </c>
      <c r="B261" s="161" t="s">
        <v>170</v>
      </c>
      <c r="C261" s="161"/>
      <c r="D261" s="161"/>
      <c r="E261" s="161"/>
      <c r="F261" s="111"/>
    </row>
    <row r="262" spans="1:5" ht="15.75">
      <c r="A262" s="23"/>
      <c r="B262" s="24"/>
      <c r="C262" s="23"/>
      <c r="D262" s="5"/>
      <c r="E262" s="5"/>
    </row>
    <row r="264" spans="2:6" ht="15.75">
      <c r="B264" s="8" t="s">
        <v>74</v>
      </c>
      <c r="C264" s="14"/>
      <c r="D264" s="14" t="s">
        <v>271</v>
      </c>
      <c r="E264" s="14"/>
      <c r="F264" s="19"/>
    </row>
    <row r="265" spans="2:6" ht="15.75">
      <c r="B265" s="8"/>
      <c r="C265" s="20"/>
      <c r="D265" s="175" t="s">
        <v>34</v>
      </c>
      <c r="E265" s="175"/>
      <c r="F265" s="175"/>
    </row>
    <row r="266" spans="2:6" ht="15.75">
      <c r="B266" s="8" t="s">
        <v>314</v>
      </c>
      <c r="C266" s="19"/>
      <c r="D266" s="18"/>
      <c r="E266" s="17"/>
      <c r="F266" s="17"/>
    </row>
    <row r="267" spans="2:6" ht="15.75">
      <c r="B267" s="8"/>
      <c r="C267" s="17"/>
      <c r="D267" s="17"/>
      <c r="E267" s="17"/>
      <c r="F267" s="17"/>
    </row>
    <row r="268" spans="2:6" ht="15.75">
      <c r="B268" s="9" t="s">
        <v>132</v>
      </c>
      <c r="C268" s="14"/>
      <c r="D268" s="14" t="s">
        <v>271</v>
      </c>
      <c r="E268" s="14"/>
      <c r="F268" s="19"/>
    </row>
    <row r="269" spans="2:6" ht="15.75">
      <c r="B269" s="8"/>
      <c r="C269" s="20"/>
      <c r="D269" s="175" t="s">
        <v>34</v>
      </c>
      <c r="E269" s="175"/>
      <c r="F269" s="175"/>
    </row>
    <row r="270" spans="2:6" ht="15.75">
      <c r="B270" s="8" t="s">
        <v>314</v>
      </c>
      <c r="C270" s="19"/>
      <c r="D270" s="18"/>
      <c r="E270" s="17"/>
      <c r="F270" s="17"/>
    </row>
  </sheetData>
  <sheetProtection/>
  <protectedRanges>
    <protectedRange password="CE28" sqref="C110:C111 E110:E111 A120:B124" name="Диапазон8"/>
    <protectedRange password="CE28" sqref="E101:F107 C99 C101:C107 E99:F99" name="Диапазон7"/>
    <protectedRange password="CE28" sqref="G88 C86:C97 C100:F100 D87 E86:F97 E116:F118 C116:C118" name="Диапазон6"/>
    <protectedRange password="CE28" sqref="F110:F111" name="Диапазон8_1"/>
  </protectedRanges>
  <mergeCells count="142">
    <mergeCell ref="B225:C225"/>
    <mergeCell ref="B212:C212"/>
    <mergeCell ref="B213:C213"/>
    <mergeCell ref="F41:G41"/>
    <mergeCell ref="D41:E41"/>
    <mergeCell ref="F42:G42"/>
    <mergeCell ref="F44:G44"/>
    <mergeCell ref="F43:G43"/>
    <mergeCell ref="B214:C214"/>
    <mergeCell ref="D208:D209"/>
    <mergeCell ref="F37:G37"/>
    <mergeCell ref="D37:E37"/>
    <mergeCell ref="F38:G38"/>
    <mergeCell ref="D35:E35"/>
    <mergeCell ref="F35:G35"/>
    <mergeCell ref="F36:G36"/>
    <mergeCell ref="D36:E36"/>
    <mergeCell ref="B208:C209"/>
    <mergeCell ref="D43:E43"/>
    <mergeCell ref="B254:C254"/>
    <mergeCell ref="B253:C253"/>
    <mergeCell ref="B210:C210"/>
    <mergeCell ref="E114:G114"/>
    <mergeCell ref="B243:C243"/>
    <mergeCell ref="B230:C230"/>
    <mergeCell ref="B218:C218"/>
    <mergeCell ref="B228:C228"/>
    <mergeCell ref="B226:C226"/>
    <mergeCell ref="B224:C224"/>
    <mergeCell ref="F39:G39"/>
    <mergeCell ref="B255:C255"/>
    <mergeCell ref="B240:C240"/>
    <mergeCell ref="B239:C239"/>
    <mergeCell ref="B229:C229"/>
    <mergeCell ref="B237:C237"/>
    <mergeCell ref="B236:C236"/>
    <mergeCell ref="B242:C242"/>
    <mergeCell ref="B256:C256"/>
    <mergeCell ref="D38:E38"/>
    <mergeCell ref="D39:E39"/>
    <mergeCell ref="D42:E42"/>
    <mergeCell ref="D44:E44"/>
    <mergeCell ref="A251:F251"/>
    <mergeCell ref="A252:A253"/>
    <mergeCell ref="B252:C252"/>
    <mergeCell ref="A244:F244"/>
    <mergeCell ref="B241:C241"/>
    <mergeCell ref="D26:G26"/>
    <mergeCell ref="A228:A229"/>
    <mergeCell ref="D1:G5"/>
    <mergeCell ref="D48:G48"/>
    <mergeCell ref="E50:F50"/>
    <mergeCell ref="G50:G51"/>
    <mergeCell ref="A207:G207"/>
    <mergeCell ref="A203:G203"/>
    <mergeCell ref="D24:G24"/>
    <mergeCell ref="D23:G23"/>
    <mergeCell ref="D265:F265"/>
    <mergeCell ref="D269:F269"/>
    <mergeCell ref="B216:C216"/>
    <mergeCell ref="B234:C234"/>
    <mergeCell ref="A232:F232"/>
    <mergeCell ref="A233:A234"/>
    <mergeCell ref="D233:D234"/>
    <mergeCell ref="B222:C222"/>
    <mergeCell ref="B231:C231"/>
    <mergeCell ref="D252:D253"/>
    <mergeCell ref="B238:C238"/>
    <mergeCell ref="A257:F257"/>
    <mergeCell ref="B227:C227"/>
    <mergeCell ref="B233:C233"/>
    <mergeCell ref="A238:A239"/>
    <mergeCell ref="D238:D239"/>
    <mergeCell ref="B235:C235"/>
    <mergeCell ref="B245:C245"/>
    <mergeCell ref="B246:C246"/>
    <mergeCell ref="A245:A246"/>
    <mergeCell ref="D245:D246"/>
    <mergeCell ref="B261:F261"/>
    <mergeCell ref="B259:C259"/>
    <mergeCell ref="A224:A225"/>
    <mergeCell ref="D224:D225"/>
    <mergeCell ref="B247:C247"/>
    <mergeCell ref="B248:C248"/>
    <mergeCell ref="B249:C249"/>
    <mergeCell ref="B260:C260"/>
    <mergeCell ref="B250:C250"/>
    <mergeCell ref="B258:F258"/>
    <mergeCell ref="B17:G17"/>
    <mergeCell ref="A212:A213"/>
    <mergeCell ref="D33:E33"/>
    <mergeCell ref="F32:G32"/>
    <mergeCell ref="F33:G33"/>
    <mergeCell ref="D34:G34"/>
    <mergeCell ref="D212:D213"/>
    <mergeCell ref="D22:G22"/>
    <mergeCell ref="B21:G21"/>
    <mergeCell ref="B31:G31"/>
    <mergeCell ref="A223:F223"/>
    <mergeCell ref="A218:A219"/>
    <mergeCell ref="D218:D219"/>
    <mergeCell ref="B215:C215"/>
    <mergeCell ref="A217:F217"/>
    <mergeCell ref="B221:C221"/>
    <mergeCell ref="B220:C220"/>
    <mergeCell ref="B219:C219"/>
    <mergeCell ref="A211:F211"/>
    <mergeCell ref="A208:A209"/>
    <mergeCell ref="D29:E29"/>
    <mergeCell ref="A50:A51"/>
    <mergeCell ref="B50:B51"/>
    <mergeCell ref="C50:C51"/>
    <mergeCell ref="D50:D51"/>
    <mergeCell ref="B45:G45"/>
    <mergeCell ref="B49:F49"/>
    <mergeCell ref="D46:G46"/>
    <mergeCell ref="E201:G201"/>
    <mergeCell ref="B32:B33"/>
    <mergeCell ref="C32:C33"/>
    <mergeCell ref="D20:G20"/>
    <mergeCell ref="D47:G47"/>
    <mergeCell ref="D25:G25"/>
    <mergeCell ref="D27:E27"/>
    <mergeCell ref="C27:C28"/>
    <mergeCell ref="F29:G29"/>
    <mergeCell ref="F30:G30"/>
    <mergeCell ref="D32:E32"/>
    <mergeCell ref="B29:B30"/>
    <mergeCell ref="B27:B28"/>
    <mergeCell ref="C29:C30"/>
    <mergeCell ref="D28:E28"/>
    <mergeCell ref="D30:E30"/>
    <mergeCell ref="B19:G19"/>
    <mergeCell ref="D11:F11"/>
    <mergeCell ref="D7:F7"/>
    <mergeCell ref="D8:F8"/>
    <mergeCell ref="D9:F9"/>
    <mergeCell ref="B14:G14"/>
    <mergeCell ref="D10:F10"/>
    <mergeCell ref="B18:F18"/>
    <mergeCell ref="B15:G15"/>
    <mergeCell ref="B16:G16"/>
  </mergeCells>
  <hyperlinks>
    <hyperlink ref="D25" r:id="rId1" display="b_murcrb2001@mail.ru"/>
  </hyperlinks>
  <printOptions/>
  <pageMargins left="0.5905511811023623" right="0.3937007874015748" top="0.3937007874015748" bottom="0.3937007874015748" header="0.31496062992125984" footer="0.31496062992125984"/>
  <pageSetup horizontalDpi="1200" verticalDpi="12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Ольга ОРЛОВА</cp:lastModifiedBy>
  <cp:lastPrinted>2013-05-16T06:14:23Z</cp:lastPrinted>
  <dcterms:created xsi:type="dcterms:W3CDTF">2010-06-29T08:28:40Z</dcterms:created>
  <dcterms:modified xsi:type="dcterms:W3CDTF">2013-05-16T06:17:49Z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